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firstSheet="7" activeTab="10"/>
  </bookViews>
  <sheets>
    <sheet name="ALESSANDRIA" sheetId="1" r:id="rId1"/>
    <sheet name="AL_ACQUI TERME" sheetId="2" r:id="rId2"/>
    <sheet name="ASTI" sheetId="3" r:id="rId3"/>
    <sheet name="CUNEO" sheetId="4" r:id="rId4"/>
    <sheet name="CN_MONDOVI" sheetId="5" r:id="rId5"/>
    <sheet name="NO_BORGOMANERO" sheetId="6" r:id="rId6"/>
    <sheet name="TO_CASELLE" sheetId="7" r:id="rId7"/>
    <sheet name="TO_CHIVASSO" sheetId="8" r:id="rId8"/>
    <sheet name="TO_GRUGLIASCO" sheetId="9" r:id="rId9"/>
    <sheet name="TO_RIVALTA DI TORINO" sheetId="10" r:id="rId10"/>
    <sheet name="VCO_OMEGNA" sheetId="11" r:id="rId11"/>
  </sheets>
  <definedNames>
    <definedName name="_xlnm.Print_Titles" localSheetId="3">'CUNEO'!$1:$1</definedName>
  </definedNames>
  <calcPr fullCalcOnLoad="1"/>
</workbook>
</file>

<file path=xl/sharedStrings.xml><?xml version="1.0" encoding="utf-8"?>
<sst xmlns="http://schemas.openxmlformats.org/spreadsheetml/2006/main" count="831" uniqueCount="557">
  <si>
    <t>COMUNE</t>
  </si>
  <si>
    <t>CANDIDATO SINDACO</t>
  </si>
  <si>
    <t>ELETTO</t>
  </si>
  <si>
    <t>SEGGI</t>
  </si>
  <si>
    <t>VOTI</t>
  </si>
  <si>
    <t>% VOTANTI</t>
  </si>
  <si>
    <t>ELETTORI</t>
  </si>
  <si>
    <t>VOTANTI</t>
  </si>
  <si>
    <t>% VOTI</t>
  </si>
  <si>
    <t>LISTE COLLEGATE</t>
  </si>
  <si>
    <t>CHIVASSO</t>
  </si>
  <si>
    <t>ELEZIONI COMUNALI 6 - 7 MAGGIO 2012- BALLOTTAGGIO</t>
  </si>
  <si>
    <r>
      <t xml:space="preserve">Provincia di ALESSANDRIA - </t>
    </r>
    <r>
      <rPr>
        <b/>
        <sz val="10"/>
        <rFont val="Tahoma"/>
        <family val="2"/>
      </rPr>
      <t>COMUNE ACQUI TERME</t>
    </r>
  </si>
  <si>
    <t>ACQUI TERME</t>
  </si>
  <si>
    <t>Provincia di ASTI - COMUNE ASTI</t>
  </si>
  <si>
    <t>ASTI</t>
  </si>
  <si>
    <t>Provincia di CUNEO - COMUNE CUNEO</t>
  </si>
  <si>
    <t>CUNEO</t>
  </si>
  <si>
    <r>
      <t xml:space="preserve">Provincia di CUNEO - </t>
    </r>
    <r>
      <rPr>
        <b/>
        <sz val="10"/>
        <rFont val="Tahoma"/>
        <family val="2"/>
      </rPr>
      <t xml:space="preserve">COMUNE MONDOVI' </t>
    </r>
  </si>
  <si>
    <t xml:space="preserve">MONDOVI' </t>
  </si>
  <si>
    <r>
      <t xml:space="preserve">Provincia di NOVARA - </t>
    </r>
    <r>
      <rPr>
        <b/>
        <sz val="10"/>
        <rFont val="Tahoma"/>
        <family val="2"/>
      </rPr>
      <t>COMUNE BORGOMANERO</t>
    </r>
  </si>
  <si>
    <t>BORGOMANERO</t>
  </si>
  <si>
    <t>Provincia di TORINO - COMUNE CHIVASSO</t>
  </si>
  <si>
    <t>Provincia di TORINO - COMUNE RIVALTA DI TORINO</t>
  </si>
  <si>
    <t>RIVALTA DI TORINO</t>
  </si>
  <si>
    <t>ROSSA MARIA RITA</t>
  </si>
  <si>
    <t>39.62%</t>
  </si>
  <si>
    <t>PARTITO DEMOCRATICO</t>
  </si>
  <si>
    <t>LC INSIEME PER RITA ROSSA</t>
  </si>
  <si>
    <t>MODERATI</t>
  </si>
  <si>
    <t>SINISTRA ECOLOGIA LIBERTA'</t>
  </si>
  <si>
    <t>17.75%</t>
  </si>
  <si>
    <t>7.98%</t>
  </si>
  <si>
    <t>6.54%</t>
  </si>
  <si>
    <t>2.97%</t>
  </si>
  <si>
    <t>1.99%</t>
  </si>
  <si>
    <t>ELEZIONI COMUNALI 6 - 7 MAGGIO 2012</t>
  </si>
  <si>
    <r>
      <t xml:space="preserve">Provincia di ALESSANDRIA - </t>
    </r>
    <r>
      <rPr>
        <b/>
        <sz val="10"/>
        <rFont val="Tahoma"/>
        <family val="2"/>
      </rPr>
      <t>COMUNE DI ALESSANDRIA</t>
    </r>
  </si>
  <si>
    <t>ALESSANDRIA</t>
  </si>
  <si>
    <t>61.63%</t>
  </si>
  <si>
    <t>DI PIETRO ITALIA DEI VALORI</t>
  </si>
  <si>
    <t>RIF. COM.-COM- ITALIANI</t>
  </si>
  <si>
    <t>TOT VOTI COALIZIONE</t>
  </si>
  <si>
    <t>2.23%</t>
  </si>
  <si>
    <t>39.49%</t>
  </si>
  <si>
    <t>IL POPOLO DELLA LIBERTA'</t>
  </si>
  <si>
    <t>NUOVO PSI</t>
  </si>
  <si>
    <t>LC PIERCARLO  FABBIO FA</t>
  </si>
  <si>
    <t xml:space="preserve">FABBIO PIERCARLO </t>
  </si>
  <si>
    <t>LC AMBIENTE</t>
  </si>
  <si>
    <t>LC PUNTO DI INCONTRO</t>
  </si>
  <si>
    <t>LC PIU' ALESSANDRIA</t>
  </si>
  <si>
    <t>PARTITO PENSIONATI</t>
  </si>
  <si>
    <t>18.29%</t>
  </si>
  <si>
    <t>14.05%</t>
  </si>
  <si>
    <t>1.64%</t>
  </si>
  <si>
    <t>1.08%</t>
  </si>
  <si>
    <t>0.84%</t>
  </si>
  <si>
    <t>0.71%</t>
  </si>
  <si>
    <t>0.60%</t>
  </si>
  <si>
    <t>0.28%</t>
  </si>
  <si>
    <t>19.23%</t>
  </si>
  <si>
    <t>MALERBA ANGELO</t>
  </si>
  <si>
    <t>12.02%</t>
  </si>
  <si>
    <t>MOV. 5 STELLE BEPPEGRILLO.IT</t>
  </si>
  <si>
    <t>11.75%</t>
  </si>
  <si>
    <t>BAROSINI GIOVANNI</t>
  </si>
  <si>
    <t>UDC</t>
  </si>
  <si>
    <t>LC NOI GIOVANI</t>
  </si>
  <si>
    <t>LC CON PIER CARLO LAVA</t>
  </si>
  <si>
    <t>LC ALESSANDRIA LIBERA</t>
  </si>
  <si>
    <t>LC CONSUMATORI PENSIONATI</t>
  </si>
  <si>
    <t>7.93%</t>
  </si>
  <si>
    <t>SARTI ROBERTO</t>
  </si>
  <si>
    <t>5.98%</t>
  </si>
  <si>
    <t>LEGA NORD</t>
  </si>
  <si>
    <t>5.90%</t>
  </si>
  <si>
    <t>VIGNUOLO GIOVANNI ONOFRIO</t>
  </si>
  <si>
    <t>ALLEANZA PER L'ITALIA</t>
  </si>
  <si>
    <t>LC SPIGA ROSSA</t>
  </si>
  <si>
    <t>2.13%</t>
  </si>
  <si>
    <t>0.39%</t>
  </si>
  <si>
    <t>2.53%</t>
  </si>
  <si>
    <t>SCAGNI MARA</t>
  </si>
  <si>
    <t>LC MARA SCAGNI SINDACO 2012</t>
  </si>
  <si>
    <t>DAZIANO LUISETTA GIOVANNA</t>
  </si>
  <si>
    <t>LC TUALESSANDRIA TUA</t>
  </si>
  <si>
    <t>2.26%</t>
  </si>
  <si>
    <t>1.96%</t>
  </si>
  <si>
    <t>PARISE CORRADO</t>
  </si>
  <si>
    <t>SESTINI EZIO</t>
  </si>
  <si>
    <t>PRIGIONE CLAUDIO</t>
  </si>
  <si>
    <t>MORANDO MAURO</t>
  </si>
  <si>
    <t>RATTAZZO GIOVANNI</t>
  </si>
  <si>
    <t>KOVACIC RENATO</t>
  </si>
  <si>
    <t>CANESTRI GRAZIANO</t>
  </si>
  <si>
    <t xml:space="preserve">LA DESTRA </t>
  </si>
  <si>
    <t>LC RI-VIVI ALESSANDRIA</t>
  </si>
  <si>
    <t>LC PARISE PER ALESSANDRIA</t>
  </si>
  <si>
    <t>1.86%</t>
  </si>
  <si>
    <t>2.01%</t>
  </si>
  <si>
    <t>1.75%</t>
  </si>
  <si>
    <t>0.27%</t>
  </si>
  <si>
    <t>1.28%</t>
  </si>
  <si>
    <t>1.80%</t>
  </si>
  <si>
    <t>LC ALESSANDRIA RIFORMISTA</t>
  </si>
  <si>
    <t>2.00%</t>
  </si>
  <si>
    <t>1.71%</t>
  </si>
  <si>
    <t>LC PER LA NOSTRA CITTA'</t>
  </si>
  <si>
    <t>1.76%</t>
  </si>
  <si>
    <t>1.55%</t>
  </si>
  <si>
    <t>0.77%</t>
  </si>
  <si>
    <t>LC CRESCERE INSIEME</t>
  </si>
  <si>
    <t>0.68%</t>
  </si>
  <si>
    <t>SINISTRA PARTITO COMUNISTA</t>
  </si>
  <si>
    <t>0.65%</t>
  </si>
  <si>
    <t>FORZA NUOVA</t>
  </si>
  <si>
    <t>0.44%</t>
  </si>
  <si>
    <t>0.43%</t>
  </si>
  <si>
    <t>LC POLITICA PULITA</t>
  </si>
  <si>
    <t>0.40%</t>
  </si>
  <si>
    <t>FORESTO DINO MARIO</t>
  </si>
  <si>
    <t>NESSUN CANDIDATO ELETTO AL PRIMO TURNO</t>
  </si>
  <si>
    <t>71.90%</t>
  </si>
  <si>
    <t>BERTERO ENRICO SILVIO</t>
  </si>
  <si>
    <t>LC PER BERTERO SINDACO</t>
  </si>
  <si>
    <t>LC ACQUINSIEME</t>
  </si>
  <si>
    <t>OL  POPOLO  DELLA  LIBERTA'</t>
  </si>
  <si>
    <t>11.55%</t>
  </si>
  <si>
    <t>10.30%</t>
  </si>
  <si>
    <t>5.51%</t>
  </si>
  <si>
    <t>27.37%</t>
  </si>
  <si>
    <t>TOT. VOTI COALIZIONE</t>
  </si>
  <si>
    <t>GALEAZZO AURELIANO</t>
  </si>
  <si>
    <t>25.58%</t>
  </si>
  <si>
    <t>9.42%</t>
  </si>
  <si>
    <t>LC GALEAZZO SINDACO PER ACQUI</t>
  </si>
  <si>
    <t>LC ACQUITERME E'</t>
  </si>
  <si>
    <t>DI PIETRO IT. DEI VALORI - SIN. ECOL. LIBERTA'</t>
  </si>
  <si>
    <t>RIFONDAZ. COMUNISTA-COM. ITALIANI</t>
  </si>
  <si>
    <t>27.11%</t>
  </si>
  <si>
    <t>6.28%</t>
  </si>
  <si>
    <t>3.40%</t>
  </si>
  <si>
    <t>2.98%</t>
  </si>
  <si>
    <t>2.60%</t>
  </si>
  <si>
    <t>2.40%</t>
  </si>
  <si>
    <t>BOSIO BERNARDINI detto DINO</t>
  </si>
  <si>
    <t>LC BOSIO SINDACO</t>
  </si>
  <si>
    <t>LC ACQUI DOC</t>
  </si>
  <si>
    <t>LC ACQUI  CON  BOSIO</t>
  </si>
  <si>
    <t>8.31%</t>
  </si>
  <si>
    <t>3.63%</t>
  </si>
  <si>
    <t>2.87%</t>
  </si>
  <si>
    <t>14.82%</t>
  </si>
  <si>
    <t>CANNITO PIER PAOLO</t>
  </si>
  <si>
    <t>12.12%</t>
  </si>
  <si>
    <t>ROFFREDO VINCENZO</t>
  </si>
  <si>
    <t>LC PROGETTO COMUNE</t>
  </si>
  <si>
    <t>LC VOLTIAMO PAGINA</t>
  </si>
  <si>
    <t>4.09%</t>
  </si>
  <si>
    <t>3.30%</t>
  </si>
  <si>
    <t>7.40%</t>
  </si>
  <si>
    <t>PROTOPAPA MARCO</t>
  </si>
  <si>
    <t>LC LA MIA CITTA'</t>
  </si>
  <si>
    <t>4.88%</t>
  </si>
  <si>
    <t>0.74%</t>
  </si>
  <si>
    <t>5.63%</t>
  </si>
  <si>
    <t>GELATI GIULIA GIUSEPPINA</t>
  </si>
  <si>
    <t>3.81%</t>
  </si>
  <si>
    <t>LC AGORACQUI</t>
  </si>
  <si>
    <t>2.41%</t>
  </si>
  <si>
    <t>0.64%</t>
  </si>
  <si>
    <t>LC ACQUI SI</t>
  </si>
  <si>
    <t>3.05%</t>
  </si>
  <si>
    <t>RISTORTO DANIELE GIIUSEPPE</t>
  </si>
  <si>
    <t>2.67%</t>
  </si>
  <si>
    <t>FUTURO E LIBERTA'</t>
  </si>
  <si>
    <t>UNIONE DI  CENTRO</t>
  </si>
  <si>
    <t>1.30%</t>
  </si>
  <si>
    <t>0.75%</t>
  </si>
  <si>
    <t>2.47%</t>
  </si>
  <si>
    <t>TOT. VOTI SINDACO</t>
  </si>
  <si>
    <t>TOT. VOTI DI LISTA</t>
  </si>
  <si>
    <t>63.24%</t>
  </si>
  <si>
    <t>BRIGNOLO FABRIZIO</t>
  </si>
  <si>
    <t>DI PIETRO ITALIA DEL VALORI</t>
  </si>
  <si>
    <t>LC UNITI PER ASTI</t>
  </si>
  <si>
    <t>LC TERRITORIO E CULTURA</t>
  </si>
  <si>
    <t>SINISTRA ECOLOGIA E LIBERTA'</t>
  </si>
  <si>
    <t>PENSIOANTI   ED  INVALIDI</t>
  </si>
  <si>
    <t>18.81%</t>
  </si>
  <si>
    <t>4.63%</t>
  </si>
  <si>
    <t>3.80%</t>
  </si>
  <si>
    <t>3.73%</t>
  </si>
  <si>
    <t>1.62%</t>
  </si>
  <si>
    <t>0.24%</t>
  </si>
  <si>
    <t>TOT. VOTI   COALIZIONE</t>
  </si>
  <si>
    <t>GALVAGNO GIORGIO</t>
  </si>
  <si>
    <t>IL POPOLO  DELLA LIBERTA'</t>
  </si>
  <si>
    <t>LC PER GALVAGNO</t>
  </si>
  <si>
    <t>LA DESTRA</t>
  </si>
  <si>
    <t>LC PROGETTO ASTI</t>
  </si>
  <si>
    <t>16.72%</t>
  </si>
  <si>
    <t>12.81%</t>
  </si>
  <si>
    <t>0.67%</t>
  </si>
  <si>
    <t>0.15%</t>
  </si>
  <si>
    <t>4.71%</t>
  </si>
  <si>
    <t>2.99%</t>
  </si>
  <si>
    <t>UNIONE DI CENTRO</t>
  </si>
  <si>
    <t>5.27%</t>
  </si>
  <si>
    <t>LC NOI PER ASTI</t>
  </si>
  <si>
    <t>LC ASTI  PIU'</t>
  </si>
  <si>
    <t>36.66%</t>
  </si>
  <si>
    <t>36.95%</t>
  </si>
  <si>
    <t>29.49%</t>
  </si>
  <si>
    <t>30.36%</t>
  </si>
  <si>
    <t>COTTO MARIANGELA</t>
  </si>
  <si>
    <t>8.86%</t>
  </si>
  <si>
    <t>7.71%</t>
  </si>
  <si>
    <t>ZANGIROLAMI GABRIELE</t>
  </si>
  <si>
    <t>8.17%</t>
  </si>
  <si>
    <t>ARRI DAVIDE</t>
  </si>
  <si>
    <t>PENSABENE GIOVANNI</t>
  </si>
  <si>
    <t>RIF. COM.-COM. ITALIANI</t>
  </si>
  <si>
    <t>LC ASTI BENE COMUNE</t>
  </si>
  <si>
    <t>SINISTRA - UNITI INSIEME</t>
  </si>
  <si>
    <t>3.19%</t>
  </si>
  <si>
    <t>1.53%</t>
  </si>
  <si>
    <t>0.72%</t>
  </si>
  <si>
    <t>5.45%</t>
  </si>
  <si>
    <t>VERRUA PIERFRANCO</t>
  </si>
  <si>
    <t>3.70%</t>
  </si>
  <si>
    <t>LC SICUREZZA</t>
  </si>
  <si>
    <t>0.36%</t>
  </si>
  <si>
    <t>4.07%</t>
  </si>
  <si>
    <t>ZAVATTARO DIEGO RINALDO</t>
  </si>
  <si>
    <t>1.77%</t>
  </si>
  <si>
    <t xml:space="preserve">LC ALLEANZA ASTIGIANA </t>
  </si>
  <si>
    <t>1.98%</t>
  </si>
  <si>
    <t>NESSUN CADIDATO  ELETTO AL 1° TURNO</t>
  </si>
  <si>
    <t>68.77%</t>
  </si>
  <si>
    <t>BORGNA FEDERICO</t>
  </si>
  <si>
    <t>36.16%</t>
  </si>
  <si>
    <t>LC CUNEO SOLIDALE</t>
  </si>
  <si>
    <t>LC DEMOCRATICI PER  CUNEO</t>
  </si>
  <si>
    <t>LC CENTRO</t>
  </si>
  <si>
    <t>LC CUNEO PIU'</t>
  </si>
  <si>
    <t>9-08%</t>
  </si>
  <si>
    <t>7.84%</t>
  </si>
  <si>
    <t>6.98%</t>
  </si>
  <si>
    <t>7.44%</t>
  </si>
  <si>
    <t>5.58%</t>
  </si>
  <si>
    <t>36.94%</t>
  </si>
  <si>
    <t>GARELLI PIERLUIGI MARIA detto GIGI</t>
  </si>
  <si>
    <t>30.66%</t>
  </si>
  <si>
    <t>LC COSTITUENTE DEI BENI COMUNI</t>
  </si>
  <si>
    <t>DI PIETRO TALIA DEI VALORI</t>
  </si>
  <si>
    <t>SINISTRA ECOLOGIA LIBERTA' - CIVICA</t>
  </si>
  <si>
    <t>LC CUNEO DOMANI</t>
  </si>
  <si>
    <t>PARTITO SOCIALISTA ITALIANO</t>
  </si>
  <si>
    <t>9.38%</t>
  </si>
  <si>
    <t>6.81%</t>
  </si>
  <si>
    <t>1.25%</t>
  </si>
  <si>
    <t>0.57%</t>
  </si>
  <si>
    <t>6.44%</t>
  </si>
  <si>
    <t>31.15%</t>
  </si>
  <si>
    <t>SACCHETTO CLAUDIO</t>
  </si>
  <si>
    <t>9.76%</t>
  </si>
  <si>
    <t>7.08%</t>
  </si>
  <si>
    <t>LC GRANDE CUNEO</t>
  </si>
  <si>
    <t>2.08%</t>
  </si>
  <si>
    <t>9.17%</t>
  </si>
  <si>
    <t>ISOARDI MANUELE</t>
  </si>
  <si>
    <t>BERTONE MARCO</t>
  </si>
  <si>
    <t>IL POPOLO DELLALIBERTA'</t>
  </si>
  <si>
    <t>8.20%</t>
  </si>
  <si>
    <t>LAURIA GIUSEPPE</t>
  </si>
  <si>
    <t>LC CUNEO PER CUNEO</t>
  </si>
  <si>
    <t>LC PROGETTO CUNEO</t>
  </si>
  <si>
    <t>LC CUNEO ROSA</t>
  </si>
  <si>
    <t>2.79%</t>
  </si>
  <si>
    <t>0.91%</t>
  </si>
  <si>
    <t>0.82%</t>
  </si>
  <si>
    <t>4.53%</t>
  </si>
  <si>
    <t>CASTELLINO MARIO</t>
  </si>
  <si>
    <t>LAURIA FELICE</t>
  </si>
  <si>
    <t>FIAMMA TRICORE</t>
  </si>
  <si>
    <t>NESSUN CANDIDATO ELETTO AL 1° TURNO</t>
  </si>
  <si>
    <t>71.99%</t>
  </si>
  <si>
    <t>VIGLIONE STEFANO</t>
  </si>
  <si>
    <t>48.23%</t>
  </si>
  <si>
    <t>LC IL POPOLO DELLA GRANDA</t>
  </si>
  <si>
    <t>LC FIDUCIA IN COMUNE</t>
  </si>
  <si>
    <t>LC VIGLIONE</t>
  </si>
  <si>
    <t>LC MONDOVI' ATTIVA</t>
  </si>
  <si>
    <t>LC UNIONE AL CENTRO</t>
  </si>
  <si>
    <t>LC INSIEME CON VIGLIONE</t>
  </si>
  <si>
    <t>LC MONDOVI' DOMANI</t>
  </si>
  <si>
    <t>14.13%</t>
  </si>
  <si>
    <t>8.08%</t>
  </si>
  <si>
    <t>7.25%</t>
  </si>
  <si>
    <t>7.10%</t>
  </si>
  <si>
    <t>6.15%</t>
  </si>
  <si>
    <t>4.95%</t>
  </si>
  <si>
    <t>2.96%</t>
  </si>
  <si>
    <t>1.90%</t>
  </si>
  <si>
    <t>52.55%</t>
  </si>
  <si>
    <t>MAGNINO PAOLO</t>
  </si>
  <si>
    <t>29.02%</t>
  </si>
  <si>
    <t>LC CITTA' DEMOCRATICA</t>
  </si>
  <si>
    <t>LC COMUNITA' SOLIDALE</t>
  </si>
  <si>
    <t>7.04%</t>
  </si>
  <si>
    <t>4.13%</t>
  </si>
  <si>
    <t>LC IMPEGNO CIVICO</t>
  </si>
  <si>
    <t>LC FRAZIONI PROTAGONISTE</t>
  </si>
  <si>
    <t>LC MONDOVI' NEL CUORE</t>
  </si>
  <si>
    <t>LC UNDER 30</t>
  </si>
  <si>
    <t>LC MONDOVI' BENE COMUNE</t>
  </si>
  <si>
    <t>3.45%</t>
  </si>
  <si>
    <t>3.02%</t>
  </si>
  <si>
    <t>2.84%</t>
  </si>
  <si>
    <t>1.93%</t>
  </si>
  <si>
    <t>24.90</t>
  </si>
  <si>
    <t>BOVETTI  MARIO</t>
  </si>
  <si>
    <t>12.71%</t>
  </si>
  <si>
    <t>LC MONDOVI' AL CENTRO</t>
  </si>
  <si>
    <t>LC BOVETTI</t>
  </si>
  <si>
    <t>LC CAMBIA MUSICA</t>
  </si>
  <si>
    <t>LC  LIBERIAMOCI</t>
  </si>
  <si>
    <t>14.11%</t>
  </si>
  <si>
    <t>COSTAMAGNA FEDERICO</t>
  </si>
  <si>
    <t>9.35%</t>
  </si>
  <si>
    <t>7.79%</t>
  </si>
  <si>
    <t>BESSONE SILVIO PIETRO</t>
  </si>
  <si>
    <t>FUTURO E LIBERTA' CIVICA</t>
  </si>
  <si>
    <t>0.63%</t>
  </si>
  <si>
    <t>TOT VOTI LISTA</t>
  </si>
  <si>
    <t>66.18%</t>
  </si>
  <si>
    <t>TINIVELLA ANNA</t>
  </si>
  <si>
    <t>40.76%</t>
  </si>
  <si>
    <t>LC IL BORGO</t>
  </si>
  <si>
    <t>IL POPOLO  DELLA  LIBERTA'</t>
  </si>
  <si>
    <t>LC LA VOCE X I GIOVANI</t>
  </si>
  <si>
    <t>20.22%</t>
  </si>
  <si>
    <t>13.45%</t>
  </si>
  <si>
    <t>4.28%</t>
  </si>
  <si>
    <t>2.59%</t>
  </si>
  <si>
    <t>PASTORE PIER LUIGI</t>
  </si>
  <si>
    <t>34.15%</t>
  </si>
  <si>
    <t>LC PER BORGOMANERO</t>
  </si>
  <si>
    <t>DI PIETRO ITALI ADEI LAVORI</t>
  </si>
  <si>
    <t>33.86%</t>
  </si>
  <si>
    <t>11.59%</t>
  </si>
  <si>
    <t>5.77%</t>
  </si>
  <si>
    <t>1.49%</t>
  </si>
  <si>
    <t>CERUTTI FLAVIO</t>
  </si>
  <si>
    <t>7.89%</t>
  </si>
  <si>
    <t>7.56%</t>
  </si>
  <si>
    <t>ZANETTA IGNAZIO STEFANO</t>
  </si>
  <si>
    <t>7.12%</t>
  </si>
  <si>
    <t>8.03%</t>
  </si>
  <si>
    <t>BUCCIERO GIACOMO</t>
  </si>
  <si>
    <t>5.13%</t>
  </si>
  <si>
    <t>LC INSIEME PER BORGOMANERO</t>
  </si>
  <si>
    <t>PERNSIONATI ED INVALIDI</t>
  </si>
  <si>
    <t>5.36%</t>
  </si>
  <si>
    <t>BIGI DANTE</t>
  </si>
  <si>
    <t>4.72%</t>
  </si>
  <si>
    <t>4.35%</t>
  </si>
  <si>
    <t>COLOMBO GIOVANNI</t>
  </si>
  <si>
    <t>0.21%</t>
  </si>
  <si>
    <t>DEMOCRAZIA CRISTIANA</t>
  </si>
  <si>
    <t>0.23%</t>
  </si>
  <si>
    <t xml:space="preserve"> </t>
  </si>
  <si>
    <t>CIUFFREDA LIBERO detto LINO</t>
  </si>
  <si>
    <t>46.70%</t>
  </si>
  <si>
    <t>LIBERAMENTE PER CHIVASSO</t>
  </si>
  <si>
    <t>RIF. COM.-COM. ITALIANI - CIVICA</t>
  </si>
  <si>
    <t>46.52%</t>
  </si>
  <si>
    <t>PASTERIS ADRIANO</t>
  </si>
  <si>
    <t>32.88%</t>
  </si>
  <si>
    <t>18.71%</t>
  </si>
  <si>
    <t>LC PER CHIVASSO</t>
  </si>
  <si>
    <t>LC RINNOVIAMO CHIVASSO</t>
  </si>
  <si>
    <t>VERDI-VERDI</t>
  </si>
  <si>
    <t>33.84%</t>
  </si>
  <si>
    <t>5.62%</t>
  </si>
  <si>
    <t>3.89%</t>
  </si>
  <si>
    <t>MAROCCO MARCO</t>
  </si>
  <si>
    <t>FALBO ENZO</t>
  </si>
  <si>
    <t>LC ESSERCI</t>
  </si>
  <si>
    <t>LC UNITI PER CHIVASSO</t>
  </si>
  <si>
    <t>11.26%</t>
  </si>
  <si>
    <t>11.22%</t>
  </si>
  <si>
    <t>3.50%</t>
  </si>
  <si>
    <t>2.57%</t>
  </si>
  <si>
    <t>6.07%</t>
  </si>
  <si>
    <t>RODONDI STEFANO</t>
  </si>
  <si>
    <t>2.86%</t>
  </si>
  <si>
    <t>BUCCI ANDREA</t>
  </si>
  <si>
    <t>LEGA PADANIA PIEMONT</t>
  </si>
  <si>
    <t>0.46%</t>
  </si>
  <si>
    <t>19.83%</t>
  </si>
  <si>
    <t>10.38%</t>
  </si>
  <si>
    <t>4.62%</t>
  </si>
  <si>
    <t>22.49%</t>
  </si>
  <si>
    <t>66.70%</t>
  </si>
  <si>
    <t>MARINARI MAURO</t>
  </si>
  <si>
    <t>LC RIVALTA SOSTENIBILE</t>
  </si>
  <si>
    <t>LC I SOSTENIBILI</t>
  </si>
  <si>
    <t>LC GERBOLE SOSTENIBILE</t>
  </si>
  <si>
    <t>LC RIVALTA SOLIDALE</t>
  </si>
  <si>
    <t>13.63%</t>
  </si>
  <si>
    <t>3.23%</t>
  </si>
  <si>
    <t>2.42%</t>
  </si>
  <si>
    <t>1.70%</t>
  </si>
  <si>
    <t>20.99%</t>
  </si>
  <si>
    <t>MURO SERGIO</t>
  </si>
  <si>
    <t>32.80%</t>
  </si>
  <si>
    <t>LC LA RIVALTA CHE VOGLIAMO</t>
  </si>
  <si>
    <t>LC PER RIVALTA</t>
  </si>
  <si>
    <t>LC RIVALTA BENE COMUNE</t>
  </si>
  <si>
    <t>17.37%</t>
  </si>
  <si>
    <t>4.64%</t>
  </si>
  <si>
    <t>4.51%</t>
  </si>
  <si>
    <t>3.03%</t>
  </si>
  <si>
    <t>4.23%</t>
  </si>
  <si>
    <t>33.80%</t>
  </si>
  <si>
    <t>CERRATO NICOLETTA PAOLA</t>
  </si>
  <si>
    <t>13.24%</t>
  </si>
  <si>
    <t>LC AMARE RIVALTA</t>
  </si>
  <si>
    <t>4.46%</t>
  </si>
  <si>
    <t>4.22%</t>
  </si>
  <si>
    <t>12.14%</t>
  </si>
  <si>
    <t>CATOZZI ANDREA</t>
  </si>
  <si>
    <t>11.81%</t>
  </si>
  <si>
    <t>IL POPOLO DELLA LIBERTA</t>
  </si>
  <si>
    <t>LC PER CATOZZI</t>
  </si>
  <si>
    <t>LC PROGETTO RIVALTA UNITA</t>
  </si>
  <si>
    <t>PARTITO PERNSIONATI</t>
  </si>
  <si>
    <t>1.18%</t>
  </si>
  <si>
    <t>0.58%</t>
  </si>
  <si>
    <t>12.40%</t>
  </si>
  <si>
    <t>COLACI MICHELE</t>
  </si>
  <si>
    <t>10.40%</t>
  </si>
  <si>
    <t>LC PER LA RINASCITA DELLE FRAZIONI</t>
  </si>
  <si>
    <t>5.59%</t>
  </si>
  <si>
    <t>3.72%</t>
  </si>
  <si>
    <t>1.01%</t>
  </si>
  <si>
    <t>0.94%</t>
  </si>
  <si>
    <t>11.17%</t>
  </si>
  <si>
    <t>ASTE ROBERTO</t>
  </si>
  <si>
    <t>LC RIVALTA NUOVA</t>
  </si>
  <si>
    <t>4.87%</t>
  </si>
  <si>
    <t>4.83%</t>
  </si>
  <si>
    <t>STELLA DOMENICO</t>
  </si>
  <si>
    <t>CRITELLI ANNA MARIA</t>
  </si>
  <si>
    <t>3.21%</t>
  </si>
  <si>
    <t>1.19%</t>
  </si>
  <si>
    <t>LC AZZURRI ITALIANI</t>
  </si>
  <si>
    <t>3.46%</t>
  </si>
  <si>
    <t>1.13%</t>
  </si>
  <si>
    <t>52.64%</t>
  </si>
  <si>
    <t>0.76%</t>
  </si>
  <si>
    <t>TOT.VOTI DI LISTA</t>
  </si>
  <si>
    <t>CASELLE TORINESE</t>
  </si>
  <si>
    <t>BARACCO LUCA</t>
  </si>
  <si>
    <t>56.56%</t>
  </si>
  <si>
    <t>LC IO PER BARACCO</t>
  </si>
  <si>
    <t>LC UNITI PER MAPPANO</t>
  </si>
  <si>
    <t>57.87%</t>
  </si>
  <si>
    <t>VIETTI ENRICO</t>
  </si>
  <si>
    <t>13.39%</t>
  </si>
  <si>
    <t>10.69%</t>
  </si>
  <si>
    <t>5.71%</t>
  </si>
  <si>
    <t>3.92%</t>
  </si>
  <si>
    <t>9.63%</t>
  </si>
  <si>
    <t>BRUATTO ROBERTA</t>
  </si>
  <si>
    <t>FONTANA ANDREA</t>
  </si>
  <si>
    <t>7.70%</t>
  </si>
  <si>
    <t>7.57%</t>
  </si>
  <si>
    <t>TURRA MASSIMILIANO</t>
  </si>
  <si>
    <t>5.66%</t>
  </si>
  <si>
    <t>CAVEGLIA GIOVANNI</t>
  </si>
  <si>
    <t>DE CARLO PASQUALE</t>
  </si>
  <si>
    <t>4.19%</t>
  </si>
  <si>
    <t>RIF. COM._COMUN. ITALIANI</t>
  </si>
  <si>
    <t>1.67%</t>
  </si>
  <si>
    <t>Provincia di TORINO - COMUNE CASELLE</t>
  </si>
  <si>
    <t>Provincia di TORINO - COMUNE GRUGLIASCO</t>
  </si>
  <si>
    <t>GRUGLIASCO</t>
  </si>
  <si>
    <t>64.44%</t>
  </si>
  <si>
    <t>MONTA' ROBERTO</t>
  </si>
  <si>
    <t>55.83%</t>
  </si>
  <si>
    <t>DI PIETRO ITALIA DEI LAVORI</t>
  </si>
  <si>
    <t>LC GRUGLIASCO VIVA</t>
  </si>
  <si>
    <t>SOCAILISTI</t>
  </si>
  <si>
    <t>60.02%</t>
  </si>
  <si>
    <t>28.52%</t>
  </si>
  <si>
    <t>11.93%</t>
  </si>
  <si>
    <t>3.38%</t>
  </si>
  <si>
    <t>3.11%</t>
  </si>
  <si>
    <t>2.91%</t>
  </si>
  <si>
    <t>2.80%</t>
  </si>
  <si>
    <t>0.87%</t>
  </si>
  <si>
    <t>TURIGLIATTO MARIANO</t>
  </si>
  <si>
    <t>LC GRUGLIASCO DEMOCRATICA</t>
  </si>
  <si>
    <t>VERDI ECOLOGISTI  E RETI  CIVICHE</t>
  </si>
  <si>
    <t>4.33%</t>
  </si>
  <si>
    <t>2.58%</t>
  </si>
  <si>
    <t>LC IMPEGNO PER GRUGLIASCO</t>
  </si>
  <si>
    <t>2.51%</t>
  </si>
  <si>
    <t>16.00%</t>
  </si>
  <si>
    <t>DI PIERRO ALESSANDRO</t>
  </si>
  <si>
    <t>15.16%</t>
  </si>
  <si>
    <t>15.97%</t>
  </si>
  <si>
    <t>VIGNA VIOREL</t>
  </si>
  <si>
    <t>BERNARDINELLO GIORGIO</t>
  </si>
  <si>
    <t>5.33%</t>
  </si>
  <si>
    <t>IL POPOLO DELLE LIBERTA'</t>
  </si>
  <si>
    <t>2.16%</t>
  </si>
  <si>
    <t>2.22%</t>
  </si>
  <si>
    <t>Provincia del VCO - COMUNE OMEGNA</t>
  </si>
  <si>
    <t>OMEGNA</t>
  </si>
  <si>
    <t>58.20%</t>
  </si>
  <si>
    <t>MELLANO MARIA ADELAIDE</t>
  </si>
  <si>
    <t>LC NOI CI SIAMO</t>
  </si>
  <si>
    <t>54.27%</t>
  </si>
  <si>
    <t>30.97%</t>
  </si>
  <si>
    <t>11.09%</t>
  </si>
  <si>
    <t>3.47%</t>
  </si>
  <si>
    <t>8.72%</t>
  </si>
  <si>
    <t>23.30%</t>
  </si>
  <si>
    <t>23.00%</t>
  </si>
  <si>
    <t>11.56%</t>
  </si>
  <si>
    <t>TOMATIS ROBERTO detto TOMMY</t>
  </si>
  <si>
    <t>26.04%</t>
  </si>
  <si>
    <t>17.34%</t>
  </si>
  <si>
    <t>LC OMEGNA NEL CUORE</t>
  </si>
  <si>
    <t>5.79%</t>
  </si>
  <si>
    <t>LC MODERATI PER OMEGNA</t>
  </si>
  <si>
    <t>4.50%</t>
  </si>
  <si>
    <t>27.64</t>
  </si>
  <si>
    <t>BISOGLIO SERGIO</t>
  </si>
  <si>
    <t>12.32%</t>
  </si>
  <si>
    <t>LEG NORD</t>
  </si>
  <si>
    <t>LC OTTIMISMO E BUON SENSO</t>
  </si>
  <si>
    <t>LC CITTA' DELLA GENTE</t>
  </si>
  <si>
    <t>1.72%</t>
  </si>
  <si>
    <t>11.83%</t>
  </si>
  <si>
    <t>FRANZOSI LAURA</t>
  </si>
  <si>
    <t>2.04%</t>
  </si>
  <si>
    <t>1.27%</t>
  </si>
  <si>
    <t>3.31%</t>
  </si>
  <si>
    <t>MASOERO ENZO</t>
  </si>
  <si>
    <t>LC  P.D.A.</t>
  </si>
  <si>
    <t>2.93%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</si>
</sst>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</numFmts>
  <fonts count="16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i/>
      <sz val="10"/>
      <name val="Times New Roman"/>
      <family val="1"/>
    </font>
    <font>
      <b/>
      <sz val="11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6" xfId="0" applyFont="1" applyBorder="1" applyAlignment="1">
      <alignment/>
    </xf>
    <xf numFmtId="10" fontId="2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/>
    </xf>
    <xf numFmtId="10" fontId="2" fillId="0" borderId="5" xfId="0" applyNumberFormat="1" applyFont="1" applyFill="1" applyBorder="1" applyAlignment="1">
      <alignment/>
    </xf>
    <xf numFmtId="10" fontId="2" fillId="0" borderId="1" xfId="0" applyNumberFormat="1" applyFont="1" applyFill="1" applyBorder="1" applyAlignment="1">
      <alignment/>
    </xf>
    <xf numFmtId="10" fontId="2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0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10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10" fontId="2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0" fontId="2" fillId="0" borderId="1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0" fontId="2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0" fontId="2" fillId="0" borderId="3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0" fontId="1" fillId="0" borderId="2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10" fontId="1" fillId="0" borderId="5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0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0" fontId="2" fillId="0" borderId="7" xfId="0" applyNumberFormat="1" applyFont="1" applyBorder="1" applyAlignment="1">
      <alignment horizontal="right" vertical="center"/>
    </xf>
    <xf numFmtId="10" fontId="2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3" fontId="6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10" fontId="0" fillId="0" borderId="7" xfId="0" applyNumberFormat="1" applyBorder="1" applyAlignment="1">
      <alignment/>
    </xf>
    <xf numFmtId="3" fontId="0" fillId="0" borderId="1" xfId="0" applyNumberFormat="1" applyBorder="1" applyAlignment="1">
      <alignment/>
    </xf>
    <xf numFmtId="10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10" fontId="10" fillId="0" borderId="9" xfId="0" applyNumberFormat="1" applyFont="1" applyBorder="1" applyAlignment="1">
      <alignment/>
    </xf>
    <xf numFmtId="0" fontId="10" fillId="0" borderId="0" xfId="0" applyFont="1" applyAlignment="1">
      <alignment/>
    </xf>
    <xf numFmtId="10" fontId="0" fillId="0" borderId="12" xfId="0" applyNumberForma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0" fillId="0" borderId="6" xfId="0" applyFont="1" applyBorder="1" applyAlignment="1">
      <alignment/>
    </xf>
    <xf numFmtId="0" fontId="0" fillId="0" borderId="8" xfId="0" applyBorder="1" applyAlignment="1">
      <alignment/>
    </xf>
    <xf numFmtId="0" fontId="10" fillId="0" borderId="8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8" fillId="0" borderId="8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9" fontId="10" fillId="0" borderId="3" xfId="2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0" fillId="0" borderId="2" xfId="0" applyFont="1" applyBorder="1" applyAlignment="1">
      <alignment/>
    </xf>
    <xf numFmtId="10" fontId="2" fillId="0" borderId="5" xfId="0" applyNumberFormat="1" applyFont="1" applyFill="1" applyBorder="1" applyAlignment="1">
      <alignment horizontal="right"/>
    </xf>
    <xf numFmtId="10" fontId="2" fillId="0" borderId="1" xfId="0" applyNumberFormat="1" applyFont="1" applyFill="1" applyBorder="1" applyAlignment="1">
      <alignment horizontal="right"/>
    </xf>
    <xf numFmtId="10" fontId="2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1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10" fontId="2" fillId="0" borderId="2" xfId="0" applyNumberFormat="1" applyFont="1" applyFill="1" applyBorder="1" applyAlignment="1">
      <alignment horizontal="right" vertical="center"/>
    </xf>
    <xf numFmtId="10" fontId="2" fillId="0" borderId="1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10" fontId="1" fillId="0" borderId="3" xfId="0" applyNumberFormat="1" applyFont="1" applyFill="1" applyBorder="1" applyAlignment="1">
      <alignment horizontal="right"/>
    </xf>
    <xf numFmtId="10" fontId="2" fillId="0" borderId="2" xfId="0" applyNumberFormat="1" applyFont="1" applyFill="1" applyBorder="1" applyAlignment="1">
      <alignment horizontal="right"/>
    </xf>
    <xf numFmtId="10" fontId="1" fillId="0" borderId="2" xfId="0" applyNumberFormat="1" applyFont="1" applyFill="1" applyBorder="1" applyAlignment="1">
      <alignment horizontal="right"/>
    </xf>
    <xf numFmtId="10" fontId="1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10" fontId="2" fillId="0" borderId="5" xfId="0" applyNumberFormat="1" applyFont="1" applyBorder="1" applyAlignment="1">
      <alignment horizontal="right"/>
    </xf>
    <xf numFmtId="20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0" fontId="2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0" fillId="0" borderId="3" xfId="0" applyFont="1" applyBorder="1" applyAlignment="1">
      <alignment vertical="center"/>
    </xf>
    <xf numFmtId="2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3" fontId="2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10" fontId="1" fillId="0" borderId="3" xfId="0" applyNumberFormat="1" applyFont="1" applyBorder="1" applyAlignment="1">
      <alignment/>
    </xf>
    <xf numFmtId="0" fontId="1" fillId="0" borderId="3" xfId="0" applyFont="1" applyBorder="1" applyAlignment="1">
      <alignment horizontal="right"/>
    </xf>
    <xf numFmtId="10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5" xfId="0" applyNumberFormat="1" applyFont="1" applyFill="1" applyBorder="1" applyAlignment="1">
      <alignment horizontal="right" vertical="center"/>
    </xf>
    <xf numFmtId="10" fontId="2" fillId="0" borderId="1" xfId="0" applyNumberFormat="1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right" vertical="center"/>
    </xf>
    <xf numFmtId="10" fontId="2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0" fontId="1" fillId="0" borderId="3" xfId="0" applyNumberFormat="1" applyFont="1" applyFill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right" vertical="center"/>
    </xf>
    <xf numFmtId="10" fontId="2" fillId="0" borderId="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0" fillId="0" borderId="8" xfId="0" applyFont="1" applyFill="1" applyBorder="1" applyAlignment="1">
      <alignment vertical="center"/>
    </xf>
    <xf numFmtId="3" fontId="2" fillId="0" borderId="8" xfId="0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 vertical="center"/>
    </xf>
    <xf numFmtId="10" fontId="1" fillId="0" borderId="2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20" fontId="2" fillId="0" borderId="2" xfId="0" applyNumberFormat="1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10" fontId="1" fillId="0" borderId="3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" fillId="0" borderId="9" xfId="0" applyFont="1" applyBorder="1" applyAlignment="1">
      <alignment horizontal="center"/>
    </xf>
    <xf numFmtId="0" fontId="10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horizontal="right" vertical="center"/>
    </xf>
    <xf numFmtId="10" fontId="1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10" fontId="2" fillId="0" borderId="2" xfId="0" applyNumberFormat="1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20" fontId="2" fillId="0" borderId="5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/>
    </xf>
    <xf numFmtId="10" fontId="1" fillId="0" borderId="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10" fontId="1" fillId="0" borderId="3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2" xfId="0" applyBorder="1" applyAlignment="1">
      <alignment vertical="center"/>
    </xf>
    <xf numFmtId="0" fontId="4" fillId="0" borderId="2" xfId="0" applyFont="1" applyFill="1" applyBorder="1" applyAlignment="1">
      <alignment/>
    </xf>
    <xf numFmtId="10" fontId="1" fillId="0" borderId="5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0" fillId="0" borderId="8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10" fontId="1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10" fontId="0" fillId="0" borderId="1" xfId="0" applyNumberFormat="1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10" fontId="0" fillId="0" borderId="3" xfId="0" applyNumberFormat="1" applyFon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10" fillId="0" borderId="3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10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10" fontId="10" fillId="0" borderId="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0" fillId="0" borderId="2" xfId="0" applyBorder="1" applyAlignment="1">
      <alignment/>
    </xf>
    <xf numFmtId="3" fontId="10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3" fontId="10" fillId="0" borderId="2" xfId="0" applyNumberFormat="1" applyFont="1" applyBorder="1" applyAlignment="1">
      <alignment/>
    </xf>
    <xf numFmtId="10" fontId="10" fillId="0" borderId="2" xfId="0" applyNumberFormat="1" applyFon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20" fontId="0" fillId="0" borderId="5" xfId="0" applyNumberForma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20" fontId="0" fillId="0" borderId="3" xfId="0" applyNumberFormat="1" applyBorder="1" applyAlignment="1">
      <alignment/>
    </xf>
    <xf numFmtId="3" fontId="10" fillId="0" borderId="4" xfId="0" applyNumberFormat="1" applyFont="1" applyBorder="1" applyAlignment="1">
      <alignment/>
    </xf>
    <xf numFmtId="10" fontId="10" fillId="0" borderId="4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13" fillId="0" borderId="3" xfId="0" applyFont="1" applyBorder="1" applyAlignment="1">
      <alignment/>
    </xf>
    <xf numFmtId="3" fontId="13" fillId="0" borderId="3" xfId="0" applyNumberFormat="1" applyFont="1" applyBorder="1" applyAlignment="1">
      <alignment/>
    </xf>
    <xf numFmtId="0" fontId="13" fillId="0" borderId="3" xfId="0" applyNumberFormat="1" applyFont="1" applyBorder="1" applyAlignment="1">
      <alignment horizontal="right"/>
    </xf>
    <xf numFmtId="10" fontId="13" fillId="0" borderId="3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0" fontId="1" fillId="0" borderId="1" xfId="0" applyNumberFormat="1" applyFont="1" applyBorder="1" applyAlignment="1">
      <alignment vertical="center"/>
    </xf>
    <xf numFmtId="10" fontId="1" fillId="0" borderId="3" xfId="0" applyNumberFormat="1" applyFont="1" applyBorder="1" applyAlignment="1">
      <alignment vertical="center"/>
    </xf>
    <xf numFmtId="10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10" fontId="1" fillId="0" borderId="2" xfId="0" applyNumberFormat="1" applyFont="1" applyBorder="1" applyAlignment="1">
      <alignment vertical="center"/>
    </xf>
    <xf numFmtId="10" fontId="1" fillId="0" borderId="2" xfId="0" applyNumberFormat="1" applyFont="1" applyBorder="1" applyAlignment="1">
      <alignment horizontal="right" vertical="center"/>
    </xf>
    <xf numFmtId="20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0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14" fillId="0" borderId="2" xfId="0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0" fontId="14" fillId="0" borderId="0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right" vertical="center" wrapText="1"/>
    </xf>
    <xf numFmtId="10" fontId="14" fillId="0" borderId="2" xfId="0" applyNumberFormat="1" applyFont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/>
    </xf>
    <xf numFmtId="3" fontId="13" fillId="0" borderId="4" xfId="0" applyNumberFormat="1" applyFont="1" applyBorder="1" applyAlignment="1">
      <alignment vertical="center"/>
    </xf>
    <xf numFmtId="0" fontId="13" fillId="0" borderId="7" xfId="0" applyNumberFormat="1" applyFont="1" applyBorder="1" applyAlignment="1">
      <alignment horizontal="right" vertical="center"/>
    </xf>
    <xf numFmtId="10" fontId="13" fillId="0" borderId="5" xfId="0" applyNumberFormat="1" applyFont="1" applyBorder="1" applyAlignment="1">
      <alignment horizontal="right" vertical="center"/>
    </xf>
    <xf numFmtId="0" fontId="13" fillId="0" borderId="5" xfId="0" applyFont="1" applyFill="1" applyBorder="1" applyAlignment="1">
      <alignment vertical="center"/>
    </xf>
    <xf numFmtId="3" fontId="13" fillId="0" borderId="5" xfId="0" applyNumberFormat="1" applyFont="1" applyFill="1" applyBorder="1" applyAlignment="1">
      <alignment vertical="center"/>
    </xf>
    <xf numFmtId="10" fontId="13" fillId="0" borderId="5" xfId="0" applyNumberFormat="1" applyFont="1" applyFill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13" fillId="0" borderId="1" xfId="0" applyNumberFormat="1" applyFont="1" applyBorder="1" applyAlignment="1">
      <alignment horizontal="right" vertical="center"/>
    </xf>
    <xf numFmtId="10" fontId="13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10" fontId="13" fillId="0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0" fontId="14" fillId="0" borderId="1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/>
    </xf>
    <xf numFmtId="10" fontId="13" fillId="0" borderId="3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10" fontId="14" fillId="0" borderId="3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horizontal="right" vertical="center"/>
    </xf>
    <xf numFmtId="10" fontId="14" fillId="0" borderId="2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10" fontId="14" fillId="0" borderId="1" xfId="0" applyNumberFormat="1" applyFont="1" applyFill="1" applyBorder="1" applyAlignment="1">
      <alignment horizontal="right" vertical="center"/>
    </xf>
    <xf numFmtId="10" fontId="14" fillId="0" borderId="5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3" fillId="0" borderId="4" xfId="0" applyFont="1" applyBorder="1" applyAlignment="1">
      <alignment vertical="center"/>
    </xf>
    <xf numFmtId="0" fontId="13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3" fontId="13" fillId="0" borderId="5" xfId="0" applyNumberFormat="1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/>
    </xf>
    <xf numFmtId="10" fontId="13" fillId="0" borderId="1" xfId="0" applyNumberFormat="1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8" xfId="0" applyFont="1" applyBorder="1" applyAlignment="1">
      <alignment/>
    </xf>
    <xf numFmtId="0" fontId="14" fillId="0" borderId="3" xfId="0" applyFont="1" applyBorder="1" applyAlignment="1">
      <alignment horizontal="right"/>
    </xf>
    <xf numFmtId="0" fontId="13" fillId="0" borderId="2" xfId="0" applyFont="1" applyBorder="1" applyAlignment="1">
      <alignment/>
    </xf>
    <xf numFmtId="10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3" fontId="14" fillId="0" borderId="2" xfId="0" applyNumberFormat="1" applyFont="1" applyBorder="1" applyAlignment="1">
      <alignment/>
    </xf>
    <xf numFmtId="10" fontId="14" fillId="0" borderId="2" xfId="0" applyNumberFormat="1" applyFont="1" applyBorder="1" applyAlignment="1">
      <alignment horizontal="right"/>
    </xf>
    <xf numFmtId="3" fontId="14" fillId="0" borderId="3" xfId="0" applyNumberFormat="1" applyFont="1" applyBorder="1" applyAlignment="1">
      <alignment/>
    </xf>
    <xf numFmtId="10" fontId="14" fillId="0" borderId="3" xfId="0" applyNumberFormat="1" applyFont="1" applyBorder="1" applyAlignment="1">
      <alignment horizontal="right"/>
    </xf>
    <xf numFmtId="3" fontId="14" fillId="0" borderId="5" xfId="0" applyNumberFormat="1" applyFont="1" applyFill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/>
    </xf>
    <xf numFmtId="10" fontId="14" fillId="0" borderId="3" xfId="0" applyNumberFormat="1" applyFont="1" applyBorder="1" applyAlignment="1">
      <alignment horizontal="right" vertical="center"/>
    </xf>
    <xf numFmtId="10" fontId="14" fillId="0" borderId="1" xfId="0" applyNumberFormat="1" applyFont="1" applyBorder="1" applyAlignment="1">
      <alignment horizontal="right"/>
    </xf>
    <xf numFmtId="0" fontId="0" fillId="0" borderId="1" xfId="0" applyBorder="1" applyAlignment="1">
      <alignment textRotation="180"/>
    </xf>
    <xf numFmtId="0" fontId="0" fillId="0" borderId="3" xfId="0" applyBorder="1" applyAlignment="1">
      <alignment textRotation="180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10" fontId="2" fillId="0" borderId="2" xfId="0" applyNumberFormat="1" applyFont="1" applyBorder="1" applyAlignment="1">
      <alignment horizontal="right" vertical="center"/>
    </xf>
    <xf numFmtId="10" fontId="1" fillId="0" borderId="5" xfId="0" applyNumberFormat="1" applyFont="1" applyFill="1" applyBorder="1" applyAlignment="1">
      <alignment horizontal="right" vertical="center"/>
    </xf>
    <xf numFmtId="20" fontId="10" fillId="0" borderId="1" xfId="0" applyNumberFormat="1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46" fontId="0" fillId="0" borderId="7" xfId="0" applyNumberFormat="1" applyBorder="1" applyAlignment="1">
      <alignment/>
    </xf>
    <xf numFmtId="20" fontId="10" fillId="0" borderId="2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5" xfId="0" applyNumberFormat="1" applyFont="1" applyBorder="1" applyAlignment="1">
      <alignment/>
    </xf>
    <xf numFmtId="10" fontId="0" fillId="0" borderId="5" xfId="0" applyNumberFormat="1" applyFont="1" applyBorder="1" applyAlignment="1">
      <alignment horizontal="right"/>
    </xf>
    <xf numFmtId="10" fontId="0" fillId="0" borderId="2" xfId="0" applyNumberFormat="1" applyBorder="1" applyAlignment="1">
      <alignment horizontal="right"/>
    </xf>
    <xf numFmtId="20" fontId="10" fillId="0" borderId="3" xfId="0" applyNumberFormat="1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10" fontId="4" fillId="0" borderId="2" xfId="0" applyNumberFormat="1" applyFont="1" applyBorder="1" applyAlignment="1">
      <alignment horizontal="right" vertical="center" wrapText="1"/>
    </xf>
    <xf numFmtId="0" fontId="14" fillId="0" borderId="5" xfId="0" applyFont="1" applyBorder="1" applyAlignment="1">
      <alignment horizontal="center" vertical="center" textRotation="180"/>
    </xf>
    <xf numFmtId="0" fontId="13" fillId="0" borderId="1" xfId="0" applyFont="1" applyBorder="1" applyAlignment="1">
      <alignment textRotation="180"/>
    </xf>
    <xf numFmtId="0" fontId="13" fillId="0" borderId="3" xfId="0" applyFont="1" applyBorder="1" applyAlignment="1">
      <alignment textRotation="180"/>
    </xf>
    <xf numFmtId="0" fontId="0" fillId="0" borderId="2" xfId="0" applyBorder="1" applyAlignment="1">
      <alignment textRotation="180"/>
    </xf>
    <xf numFmtId="20" fontId="0" fillId="0" borderId="1" xfId="0" applyNumberFormat="1" applyBorder="1" applyAlignment="1">
      <alignment horizontal="right"/>
    </xf>
    <xf numFmtId="10" fontId="10" fillId="0" borderId="5" xfId="0" applyNumberFormat="1" applyFont="1" applyBorder="1" applyAlignment="1">
      <alignment horizontal="right"/>
    </xf>
    <xf numFmtId="10" fontId="10" fillId="0" borderId="1" xfId="0" applyNumberFormat="1" applyFont="1" applyBorder="1" applyAlignment="1">
      <alignment horizontal="right"/>
    </xf>
    <xf numFmtId="10" fontId="10" fillId="0" borderId="2" xfId="0" applyNumberFormat="1" applyFont="1" applyBorder="1" applyAlignment="1">
      <alignment horizontal="right"/>
    </xf>
    <xf numFmtId="10" fontId="10" fillId="0" borderId="3" xfId="0" applyNumberFormat="1" applyFont="1" applyBorder="1" applyAlignment="1">
      <alignment horizontal="right"/>
    </xf>
    <xf numFmtId="10" fontId="10" fillId="0" borderId="4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180"/>
    </xf>
    <xf numFmtId="0" fontId="1" fillId="0" borderId="1" xfId="0" applyFont="1" applyBorder="1" applyAlignment="1">
      <alignment horizontal="center" vertical="center" textRotation="180"/>
    </xf>
    <xf numFmtId="0" fontId="0" fillId="0" borderId="1" xfId="0" applyBorder="1" applyAlignment="1">
      <alignment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textRotation="180"/>
    </xf>
    <xf numFmtId="0" fontId="0" fillId="0" borderId="3" xfId="0" applyBorder="1" applyAlignment="1">
      <alignment textRotation="180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0" fillId="0" borderId="1" xfId="0" applyBorder="1" applyAlignment="1">
      <alignment horizontal="center" vertical="center" textRotation="180"/>
    </xf>
    <xf numFmtId="0" fontId="0" fillId="0" borderId="3" xfId="0" applyBorder="1" applyAlignment="1">
      <alignment horizontal="center" vertical="center" textRotation="180"/>
    </xf>
    <xf numFmtId="0" fontId="10" fillId="0" borderId="5" xfId="0" applyFont="1" applyBorder="1" applyAlignment="1">
      <alignment horizontal="center" vertical="center" textRotation="180"/>
    </xf>
    <xf numFmtId="0" fontId="14" fillId="0" borderId="0" xfId="0" applyFont="1" applyBorder="1" applyAlignment="1">
      <alignment horizontal="center" vertical="center"/>
    </xf>
    <xf numFmtId="10" fontId="14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right"/>
    </xf>
    <xf numFmtId="0" fontId="0" fillId="0" borderId="5" xfId="0" applyBorder="1" applyAlignment="1">
      <alignment textRotation="180"/>
    </xf>
    <xf numFmtId="0" fontId="0" fillId="0" borderId="2" xfId="0" applyFont="1" applyBorder="1" applyAlignment="1">
      <alignment/>
    </xf>
    <xf numFmtId="46" fontId="10" fillId="0" borderId="5" xfId="0" applyNumberFormat="1" applyFont="1" applyBorder="1" applyAlignment="1">
      <alignment horizontal="right"/>
    </xf>
    <xf numFmtId="20" fontId="10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 textRotation="180"/>
    </xf>
    <xf numFmtId="0" fontId="0" fillId="0" borderId="8" xfId="0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1"/>
  <sheetViews>
    <sheetView zoomScale="75" zoomScaleNormal="75" workbookViewId="0" topLeftCell="A14">
      <selection activeCell="G40" sqref="G40"/>
    </sheetView>
  </sheetViews>
  <sheetFormatPr defaultColWidth="9.140625" defaultRowHeight="12.75"/>
  <cols>
    <col min="1" max="1" width="16.421875" style="4" customWidth="1"/>
    <col min="2" max="2" width="7.421875" style="6" customWidth="1"/>
    <col min="3" max="3" width="8.00390625" style="6" customWidth="1"/>
    <col min="4" max="4" width="9.57421875" style="4" customWidth="1"/>
    <col min="5" max="5" width="28.8515625" style="4" bestFit="1" customWidth="1"/>
    <col min="6" max="6" width="8.00390625" style="19" bestFit="1" customWidth="1"/>
    <col min="7" max="7" width="9.421875" style="16" bestFit="1" customWidth="1"/>
    <col min="8" max="8" width="41.8515625" style="4" bestFit="1" customWidth="1"/>
    <col min="9" max="9" width="10.140625" style="6" bestFit="1" customWidth="1"/>
    <col min="10" max="10" width="9.28125" style="187" bestFit="1" customWidth="1"/>
    <col min="11" max="11" width="9.7109375" style="15" bestFit="1" customWidth="1"/>
    <col min="12" max="12" width="8.00390625" style="16" bestFit="1" customWidth="1"/>
    <col min="13" max="16384" width="9.140625" style="4" customWidth="1"/>
  </cols>
  <sheetData>
    <row r="1" spans="1:12" s="36" customFormat="1" ht="21" customHeight="1">
      <c r="A1" s="481" t="s">
        <v>36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</row>
    <row r="3" spans="1:12" ht="15">
      <c r="A3" s="482" t="s">
        <v>37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5">
      <c r="A4" s="35"/>
      <c r="B4" s="35"/>
      <c r="C4" s="35"/>
      <c r="D4" s="35"/>
      <c r="E4" s="35"/>
      <c r="F4" s="35"/>
      <c r="G4" s="197"/>
      <c r="H4" s="35"/>
      <c r="I4" s="35"/>
      <c r="J4" s="188"/>
      <c r="K4" s="35"/>
      <c r="L4" s="35"/>
    </row>
    <row r="7" spans="1:12" s="10" customFormat="1" ht="22.5">
      <c r="A7" s="8" t="s">
        <v>0</v>
      </c>
      <c r="B7" s="23" t="s">
        <v>6</v>
      </c>
      <c r="C7" s="23" t="s">
        <v>7</v>
      </c>
      <c r="D7" s="8" t="s">
        <v>5</v>
      </c>
      <c r="E7" s="8" t="s">
        <v>1</v>
      </c>
      <c r="F7" s="23" t="s">
        <v>4</v>
      </c>
      <c r="G7" s="198" t="s">
        <v>8</v>
      </c>
      <c r="H7" s="8" t="s">
        <v>9</v>
      </c>
      <c r="I7" s="483" t="s">
        <v>4</v>
      </c>
      <c r="J7" s="484"/>
      <c r="K7" s="8" t="s">
        <v>2</v>
      </c>
      <c r="L7" s="175" t="s">
        <v>3</v>
      </c>
    </row>
    <row r="8" spans="1:12" ht="18" customHeight="1">
      <c r="A8" s="29" t="s">
        <v>38</v>
      </c>
      <c r="B8" s="210">
        <v>75268</v>
      </c>
      <c r="C8" s="210">
        <v>46388</v>
      </c>
      <c r="D8" s="215" t="s">
        <v>39</v>
      </c>
      <c r="E8" s="120" t="s">
        <v>25</v>
      </c>
      <c r="F8" s="281">
        <v>17147</v>
      </c>
      <c r="G8" s="185" t="s">
        <v>26</v>
      </c>
      <c r="H8" s="120" t="s">
        <v>27</v>
      </c>
      <c r="I8" s="27">
        <v>7080</v>
      </c>
      <c r="J8" s="185" t="s">
        <v>31</v>
      </c>
      <c r="K8" s="478" t="s">
        <v>122</v>
      </c>
      <c r="L8" s="177"/>
    </row>
    <row r="9" spans="1:12" ht="18" customHeight="1">
      <c r="A9" s="172"/>
      <c r="B9" s="216"/>
      <c r="C9" s="216"/>
      <c r="D9" s="217"/>
      <c r="E9" s="115"/>
      <c r="F9" s="180"/>
      <c r="G9" s="186"/>
      <c r="H9" s="115" t="s">
        <v>28</v>
      </c>
      <c r="I9" s="11">
        <v>3183</v>
      </c>
      <c r="J9" s="186" t="s">
        <v>32</v>
      </c>
      <c r="K9" s="479"/>
      <c r="L9" s="177"/>
    </row>
    <row r="10" spans="1:12" ht="18" customHeight="1">
      <c r="A10" s="33"/>
      <c r="B10" s="2"/>
      <c r="C10" s="2"/>
      <c r="D10" s="1"/>
      <c r="E10" s="115"/>
      <c r="F10" s="180"/>
      <c r="G10" s="186"/>
      <c r="H10" s="115" t="s">
        <v>29</v>
      </c>
      <c r="I10" s="11">
        <v>2612</v>
      </c>
      <c r="J10" s="186" t="s">
        <v>33</v>
      </c>
      <c r="K10" s="479"/>
      <c r="L10" s="178"/>
    </row>
    <row r="11" spans="1:12" ht="18" customHeight="1">
      <c r="A11" s="33"/>
      <c r="B11" s="2"/>
      <c r="C11" s="2"/>
      <c r="D11" s="1"/>
      <c r="E11" s="1"/>
      <c r="F11" s="180"/>
      <c r="G11" s="186"/>
      <c r="H11" s="115" t="s">
        <v>40</v>
      </c>
      <c r="I11" s="11">
        <v>1186</v>
      </c>
      <c r="J11" s="186" t="s">
        <v>43</v>
      </c>
      <c r="K11" s="479"/>
      <c r="L11" s="178"/>
    </row>
    <row r="12" spans="1:12" ht="18" customHeight="1">
      <c r="A12" s="33"/>
      <c r="B12" s="2"/>
      <c r="C12" s="2"/>
      <c r="D12" s="1"/>
      <c r="E12" s="1"/>
      <c r="F12" s="180"/>
      <c r="G12" s="186"/>
      <c r="H12" s="115" t="s">
        <v>41</v>
      </c>
      <c r="I12" s="11">
        <v>893</v>
      </c>
      <c r="J12" s="186" t="s">
        <v>34</v>
      </c>
      <c r="K12" s="479"/>
      <c r="L12" s="178"/>
    </row>
    <row r="13" spans="1:12" ht="18" customHeight="1">
      <c r="A13" s="183"/>
      <c r="B13" s="180"/>
      <c r="C13" s="180"/>
      <c r="D13" s="179"/>
      <c r="E13" s="179"/>
      <c r="F13" s="180"/>
      <c r="G13" s="199"/>
      <c r="H13" s="117" t="s">
        <v>30</v>
      </c>
      <c r="I13" s="118">
        <v>797</v>
      </c>
      <c r="J13" s="200" t="s">
        <v>35</v>
      </c>
      <c r="K13" s="479"/>
      <c r="L13" s="178"/>
    </row>
    <row r="14" spans="1:12" ht="18" customHeight="1">
      <c r="A14" s="33"/>
      <c r="B14" s="2"/>
      <c r="C14" s="2"/>
      <c r="D14" s="1"/>
      <c r="E14" s="116"/>
      <c r="F14" s="182"/>
      <c r="G14" s="200"/>
      <c r="H14" s="145" t="s">
        <v>42</v>
      </c>
      <c r="I14" s="41">
        <f>SUM(I8:I13)</f>
        <v>15751</v>
      </c>
      <c r="J14" s="176" t="s">
        <v>44</v>
      </c>
      <c r="K14" s="479"/>
      <c r="L14" s="178"/>
    </row>
    <row r="15" spans="1:12" ht="18" customHeight="1">
      <c r="A15" s="33"/>
      <c r="B15" s="2"/>
      <c r="C15" s="2"/>
      <c r="D15" s="1"/>
      <c r="E15" s="115" t="s">
        <v>48</v>
      </c>
      <c r="F15" s="180">
        <v>7917</v>
      </c>
      <c r="G15" s="186" t="s">
        <v>53</v>
      </c>
      <c r="H15" s="115" t="s">
        <v>45</v>
      </c>
      <c r="I15" s="11">
        <v>5606</v>
      </c>
      <c r="J15" s="186" t="s">
        <v>54</v>
      </c>
      <c r="K15" s="479"/>
      <c r="L15" s="178"/>
    </row>
    <row r="16" spans="1:12" ht="18" customHeight="1">
      <c r="A16" s="33"/>
      <c r="B16" s="2"/>
      <c r="C16" s="2"/>
      <c r="D16" s="1"/>
      <c r="E16" s="1"/>
      <c r="F16" s="180"/>
      <c r="G16" s="186"/>
      <c r="H16" s="115" t="s">
        <v>46</v>
      </c>
      <c r="I16" s="11">
        <v>654</v>
      </c>
      <c r="J16" s="186" t="s">
        <v>55</v>
      </c>
      <c r="K16" s="479"/>
      <c r="L16" s="178"/>
    </row>
    <row r="17" spans="1:12" ht="18" customHeight="1">
      <c r="A17" s="33"/>
      <c r="B17" s="2"/>
      <c r="C17" s="2"/>
      <c r="D17" s="1"/>
      <c r="E17" s="1"/>
      <c r="F17" s="180"/>
      <c r="G17" s="186"/>
      <c r="H17" s="115" t="s">
        <v>47</v>
      </c>
      <c r="I17" s="11">
        <v>434</v>
      </c>
      <c r="J17" s="186" t="s">
        <v>56</v>
      </c>
      <c r="K17" s="479"/>
      <c r="L17" s="178"/>
    </row>
    <row r="18" spans="1:12" ht="18" customHeight="1">
      <c r="A18" s="33"/>
      <c r="B18" s="2"/>
      <c r="C18" s="2"/>
      <c r="D18" s="1"/>
      <c r="E18" s="28"/>
      <c r="F18" s="438"/>
      <c r="G18" s="186"/>
      <c r="H18" s="115" t="s">
        <v>49</v>
      </c>
      <c r="I18" s="114">
        <v>338</v>
      </c>
      <c r="J18" s="186" t="s">
        <v>57</v>
      </c>
      <c r="K18" s="479"/>
      <c r="L18" s="177"/>
    </row>
    <row r="19" spans="1:12" ht="18" customHeight="1">
      <c r="A19" s="33"/>
      <c r="B19" s="2"/>
      <c r="C19" s="2"/>
      <c r="D19" s="1"/>
      <c r="E19" s="1"/>
      <c r="F19" s="180"/>
      <c r="G19" s="186"/>
      <c r="H19" s="115" t="s">
        <v>50</v>
      </c>
      <c r="I19" s="11">
        <v>285</v>
      </c>
      <c r="J19" s="186" t="s">
        <v>58</v>
      </c>
      <c r="K19" s="479"/>
      <c r="L19" s="178"/>
    </row>
    <row r="20" spans="1:12" ht="18" customHeight="1">
      <c r="A20" s="33"/>
      <c r="B20" s="2"/>
      <c r="C20" s="2"/>
      <c r="D20" s="1"/>
      <c r="E20" s="1"/>
      <c r="F20" s="180"/>
      <c r="G20" s="186"/>
      <c r="H20" s="1" t="s">
        <v>51</v>
      </c>
      <c r="I20" s="11">
        <v>243</v>
      </c>
      <c r="J20" s="186" t="s">
        <v>59</v>
      </c>
      <c r="K20" s="479"/>
      <c r="L20" s="178"/>
    </row>
    <row r="21" spans="1:12" ht="18" customHeight="1">
      <c r="A21" s="33"/>
      <c r="B21" s="2"/>
      <c r="C21" s="2"/>
      <c r="D21" s="1"/>
      <c r="E21" s="115"/>
      <c r="F21" s="180"/>
      <c r="G21" s="186"/>
      <c r="H21" s="116" t="s">
        <v>52</v>
      </c>
      <c r="I21" s="13">
        <v>112</v>
      </c>
      <c r="J21" s="200" t="s">
        <v>60</v>
      </c>
      <c r="K21" s="479"/>
      <c r="L21" s="177"/>
    </row>
    <row r="22" spans="1:12" ht="18" customHeight="1">
      <c r="A22" s="33"/>
      <c r="B22" s="2"/>
      <c r="C22" s="2"/>
      <c r="D22" s="1"/>
      <c r="E22" s="181"/>
      <c r="F22" s="182"/>
      <c r="G22" s="200"/>
      <c r="H22" s="145" t="s">
        <v>132</v>
      </c>
      <c r="I22" s="41">
        <v>7672</v>
      </c>
      <c r="J22" s="205" t="s">
        <v>61</v>
      </c>
      <c r="K22" s="479"/>
      <c r="L22" s="178"/>
    </row>
    <row r="23" spans="2:12" ht="18" customHeight="1">
      <c r="B23" s="2"/>
      <c r="C23" s="2"/>
      <c r="D23" s="1"/>
      <c r="E23" s="191" t="s">
        <v>62</v>
      </c>
      <c r="F23" s="130">
        <v>5202</v>
      </c>
      <c r="G23" s="201" t="s">
        <v>63</v>
      </c>
      <c r="H23" s="192" t="s">
        <v>64</v>
      </c>
      <c r="I23" s="108">
        <v>4687</v>
      </c>
      <c r="J23" s="206" t="s">
        <v>65</v>
      </c>
      <c r="K23" s="479"/>
      <c r="L23" s="39"/>
    </row>
    <row r="24" spans="2:12" ht="18" customHeight="1">
      <c r="B24" s="2"/>
      <c r="C24" s="2"/>
      <c r="D24" s="1"/>
      <c r="E24" s="1" t="s">
        <v>66</v>
      </c>
      <c r="F24" s="180">
        <v>3534</v>
      </c>
      <c r="G24" s="203"/>
      <c r="H24" s="189" t="s">
        <v>67</v>
      </c>
      <c r="I24" s="11">
        <v>2101</v>
      </c>
      <c r="J24" s="203"/>
      <c r="K24" s="479"/>
      <c r="L24" s="12"/>
    </row>
    <row r="25" spans="2:12" ht="18" customHeight="1">
      <c r="B25" s="2"/>
      <c r="C25" s="2"/>
      <c r="D25" s="1"/>
      <c r="E25" s="1"/>
      <c r="F25" s="180"/>
      <c r="G25" s="203"/>
      <c r="H25" s="189" t="s">
        <v>68</v>
      </c>
      <c r="I25" s="11">
        <v>580</v>
      </c>
      <c r="J25" s="203"/>
      <c r="K25" s="480"/>
      <c r="L25" s="12"/>
    </row>
    <row r="26" spans="2:12" ht="18" customHeight="1">
      <c r="B26" s="2"/>
      <c r="C26" s="2"/>
      <c r="D26" s="1"/>
      <c r="E26" s="28"/>
      <c r="F26" s="438"/>
      <c r="G26" s="186"/>
      <c r="H26" s="190" t="s">
        <v>69</v>
      </c>
      <c r="I26" s="114">
        <v>267</v>
      </c>
      <c r="J26" s="186"/>
      <c r="K26" s="480"/>
      <c r="L26" s="12"/>
    </row>
    <row r="27" spans="2:12" ht="18" customHeight="1">
      <c r="B27" s="2"/>
      <c r="C27" s="2"/>
      <c r="D27" s="1"/>
      <c r="E27" s="28"/>
      <c r="F27" s="438"/>
      <c r="G27" s="186"/>
      <c r="H27" s="190" t="s">
        <v>70</v>
      </c>
      <c r="I27" s="114">
        <v>173</v>
      </c>
      <c r="J27" s="199"/>
      <c r="K27" s="480"/>
      <c r="L27" s="12"/>
    </row>
    <row r="28" spans="2:12" ht="18" customHeight="1">
      <c r="B28" s="2"/>
      <c r="C28" s="2"/>
      <c r="D28" s="1"/>
      <c r="E28" s="28"/>
      <c r="F28" s="438"/>
      <c r="G28" s="186"/>
      <c r="H28" s="189" t="s">
        <v>71</v>
      </c>
      <c r="I28" s="114">
        <v>43</v>
      </c>
      <c r="J28" s="186"/>
      <c r="K28" s="480"/>
      <c r="L28" s="12"/>
    </row>
    <row r="29" spans="2:12" ht="18" customHeight="1">
      <c r="B29" s="2"/>
      <c r="C29" s="2"/>
      <c r="D29" s="1"/>
      <c r="E29" s="194"/>
      <c r="F29" s="282"/>
      <c r="G29" s="200"/>
      <c r="H29" s="184" t="s">
        <v>132</v>
      </c>
      <c r="I29" s="193">
        <v>3165</v>
      </c>
      <c r="J29" s="207" t="s">
        <v>72</v>
      </c>
      <c r="K29" s="480"/>
      <c r="L29" s="12"/>
    </row>
    <row r="30" spans="2:12" s="36" customFormat="1" ht="18" customHeight="1">
      <c r="B30" s="218"/>
      <c r="C30" s="218"/>
      <c r="D30" s="213"/>
      <c r="E30" s="195" t="s">
        <v>73</v>
      </c>
      <c r="F30" s="437">
        <v>2588</v>
      </c>
      <c r="G30" s="202" t="s">
        <v>74</v>
      </c>
      <c r="H30" s="196" t="s">
        <v>75</v>
      </c>
      <c r="I30" s="276">
        <v>2355</v>
      </c>
      <c r="J30" s="255" t="s">
        <v>76</v>
      </c>
      <c r="K30" s="480"/>
      <c r="L30" s="213"/>
    </row>
    <row r="31" spans="1:12" ht="18" customHeight="1">
      <c r="A31" s="22"/>
      <c r="B31" s="216"/>
      <c r="C31" s="216"/>
      <c r="D31" s="217"/>
      <c r="E31" s="1" t="s">
        <v>77</v>
      </c>
      <c r="F31" s="180">
        <v>982</v>
      </c>
      <c r="G31" s="203" t="s">
        <v>87</v>
      </c>
      <c r="H31" s="1" t="s">
        <v>78</v>
      </c>
      <c r="I31" s="2">
        <v>853</v>
      </c>
      <c r="J31" s="203" t="s">
        <v>80</v>
      </c>
      <c r="K31" s="480"/>
      <c r="L31" s="214"/>
    </row>
    <row r="32" spans="1:12" ht="18" customHeight="1">
      <c r="A32" s="22"/>
      <c r="B32" s="216"/>
      <c r="C32" s="216"/>
      <c r="D32" s="217"/>
      <c r="E32" s="1"/>
      <c r="F32" s="180"/>
      <c r="G32" s="203"/>
      <c r="H32" s="1" t="s">
        <v>79</v>
      </c>
      <c r="I32" s="2">
        <v>158</v>
      </c>
      <c r="J32" s="203" t="s">
        <v>81</v>
      </c>
      <c r="K32" s="480"/>
      <c r="L32" s="214"/>
    </row>
    <row r="33" spans="1:12" ht="18" customHeight="1">
      <c r="A33" s="42"/>
      <c r="B33" s="216"/>
      <c r="C33" s="216"/>
      <c r="D33" s="217"/>
      <c r="E33" s="191"/>
      <c r="F33" s="130"/>
      <c r="G33" s="201"/>
      <c r="H33" s="184" t="s">
        <v>132</v>
      </c>
      <c r="I33" s="130">
        <v>1011</v>
      </c>
      <c r="J33" s="208" t="s">
        <v>82</v>
      </c>
      <c r="K33" s="480"/>
      <c r="L33" s="214"/>
    </row>
    <row r="34" spans="1:12" ht="18" customHeight="1">
      <c r="A34" s="42"/>
      <c r="B34" s="216"/>
      <c r="C34" s="216"/>
      <c r="D34" s="217"/>
      <c r="E34" s="117" t="s">
        <v>83</v>
      </c>
      <c r="F34" s="182">
        <v>922</v>
      </c>
      <c r="G34" s="204" t="s">
        <v>80</v>
      </c>
      <c r="H34" s="117" t="s">
        <v>84</v>
      </c>
      <c r="I34" s="182">
        <v>656</v>
      </c>
      <c r="J34" s="260" t="s">
        <v>55</v>
      </c>
      <c r="K34" s="480"/>
      <c r="L34" s="214"/>
    </row>
    <row r="35" spans="2:12" ht="16.5" customHeight="1">
      <c r="B35" s="2"/>
      <c r="C35" s="2"/>
      <c r="D35" s="1"/>
      <c r="E35" s="191" t="s">
        <v>85</v>
      </c>
      <c r="F35" s="130">
        <v>852</v>
      </c>
      <c r="G35" s="201" t="s">
        <v>88</v>
      </c>
      <c r="H35" s="191" t="s">
        <v>86</v>
      </c>
      <c r="I35" s="130">
        <v>804</v>
      </c>
      <c r="J35" s="208" t="s">
        <v>100</v>
      </c>
      <c r="K35" s="480"/>
      <c r="L35" s="12"/>
    </row>
    <row r="36" spans="2:12" ht="15.75" customHeight="1">
      <c r="B36" s="2"/>
      <c r="C36" s="2"/>
      <c r="D36" s="1"/>
      <c r="E36" s="191" t="s">
        <v>89</v>
      </c>
      <c r="F36" s="130">
        <v>805</v>
      </c>
      <c r="G36" s="201" t="s">
        <v>99</v>
      </c>
      <c r="H36" s="191" t="s">
        <v>98</v>
      </c>
      <c r="I36" s="130">
        <v>724</v>
      </c>
      <c r="J36" s="208" t="s">
        <v>99</v>
      </c>
      <c r="K36" s="480"/>
      <c r="L36" s="12"/>
    </row>
    <row r="37" spans="2:12" ht="15" customHeight="1">
      <c r="B37" s="2"/>
      <c r="C37" s="2"/>
      <c r="D37" s="1"/>
      <c r="E37" s="191" t="s">
        <v>90</v>
      </c>
      <c r="F37" s="130">
        <v>783</v>
      </c>
      <c r="G37" s="201" t="s">
        <v>104</v>
      </c>
      <c r="H37" s="191" t="s">
        <v>105</v>
      </c>
      <c r="I37" s="130">
        <v>800</v>
      </c>
      <c r="J37" s="208" t="s">
        <v>106</v>
      </c>
      <c r="K37" s="480"/>
      <c r="L37" s="12"/>
    </row>
    <row r="38" spans="2:12" ht="15.75" customHeight="1">
      <c r="B38" s="2"/>
      <c r="C38" s="2"/>
      <c r="D38" s="1"/>
      <c r="E38" s="209" t="s">
        <v>91</v>
      </c>
      <c r="F38" s="439">
        <v>760</v>
      </c>
      <c r="G38" s="211" t="s">
        <v>101</v>
      </c>
      <c r="H38" s="209" t="s">
        <v>96</v>
      </c>
      <c r="I38" s="210">
        <v>511</v>
      </c>
      <c r="J38" s="211" t="s">
        <v>103</v>
      </c>
      <c r="K38" s="480"/>
      <c r="L38" s="12"/>
    </row>
    <row r="39" spans="2:12" ht="16.5" customHeight="1">
      <c r="B39" s="2"/>
      <c r="C39" s="2"/>
      <c r="D39" s="1"/>
      <c r="E39" s="1"/>
      <c r="F39" s="180"/>
      <c r="G39" s="203"/>
      <c r="H39" s="117" t="s">
        <v>97</v>
      </c>
      <c r="I39" s="118">
        <v>111</v>
      </c>
      <c r="J39" s="204" t="s">
        <v>102</v>
      </c>
      <c r="K39" s="480"/>
      <c r="L39" s="12"/>
    </row>
    <row r="40" spans="2:12" ht="16.5" customHeight="1">
      <c r="B40" s="2"/>
      <c r="C40" s="2"/>
      <c r="D40" s="1"/>
      <c r="E40" s="117"/>
      <c r="F40" s="182"/>
      <c r="G40" s="204"/>
      <c r="H40" s="145" t="s">
        <v>132</v>
      </c>
      <c r="I40" s="182">
        <v>622</v>
      </c>
      <c r="J40" s="260" t="s">
        <v>110</v>
      </c>
      <c r="K40" s="480"/>
      <c r="L40" s="12"/>
    </row>
    <row r="41" spans="2:12" ht="15" customHeight="1">
      <c r="B41" s="2"/>
      <c r="C41" s="2"/>
      <c r="D41" s="1"/>
      <c r="E41" s="191" t="s">
        <v>92</v>
      </c>
      <c r="F41" s="130">
        <v>744</v>
      </c>
      <c r="G41" s="201" t="s">
        <v>107</v>
      </c>
      <c r="H41" s="191" t="s">
        <v>108</v>
      </c>
      <c r="I41" s="130">
        <v>702</v>
      </c>
      <c r="J41" s="208" t="s">
        <v>109</v>
      </c>
      <c r="K41" s="480"/>
      <c r="L41" s="12"/>
    </row>
    <row r="42" spans="2:12" ht="17.25" customHeight="1">
      <c r="B42" s="2"/>
      <c r="C42" s="2"/>
      <c r="D42" s="1"/>
      <c r="E42" s="191" t="s">
        <v>93</v>
      </c>
      <c r="F42" s="130">
        <v>337</v>
      </c>
      <c r="G42" s="201" t="s">
        <v>111</v>
      </c>
      <c r="H42" s="191" t="s">
        <v>112</v>
      </c>
      <c r="I42" s="130">
        <v>330</v>
      </c>
      <c r="J42" s="208" t="s">
        <v>111</v>
      </c>
      <c r="K42" s="480"/>
      <c r="L42" s="12"/>
    </row>
    <row r="43" spans="2:12" ht="18" customHeight="1">
      <c r="B43" s="2"/>
      <c r="C43" s="2"/>
      <c r="D43" s="1"/>
      <c r="E43" s="1" t="s">
        <v>94</v>
      </c>
      <c r="F43" s="180">
        <v>298</v>
      </c>
      <c r="G43" s="203" t="s">
        <v>113</v>
      </c>
      <c r="H43" s="1" t="s">
        <v>114</v>
      </c>
      <c r="I43" s="180">
        <v>261</v>
      </c>
      <c r="J43" s="253" t="s">
        <v>115</v>
      </c>
      <c r="K43" s="480"/>
      <c r="L43" s="12"/>
    </row>
    <row r="44" spans="2:12" ht="15" customHeight="1">
      <c r="B44" s="2"/>
      <c r="C44" s="2"/>
      <c r="D44" s="1"/>
      <c r="E44" s="191" t="s">
        <v>95</v>
      </c>
      <c r="F44" s="130">
        <v>208</v>
      </c>
      <c r="G44" s="212">
        <v>0.03333333333333333</v>
      </c>
      <c r="H44" s="191" t="s">
        <v>116</v>
      </c>
      <c r="I44" s="130">
        <v>178</v>
      </c>
      <c r="J44" s="208" t="s">
        <v>117</v>
      </c>
      <c r="K44" s="480"/>
      <c r="L44" s="12"/>
    </row>
    <row r="45" spans="1:12" ht="15.75" customHeight="1">
      <c r="A45" s="33"/>
      <c r="B45" s="2"/>
      <c r="C45" s="2"/>
      <c r="D45" s="1"/>
      <c r="E45" s="209" t="s">
        <v>121</v>
      </c>
      <c r="F45" s="439">
        <v>190</v>
      </c>
      <c r="G45" s="211" t="s">
        <v>118</v>
      </c>
      <c r="H45" s="209" t="s">
        <v>119</v>
      </c>
      <c r="I45" s="439">
        <v>160</v>
      </c>
      <c r="J45" s="445" t="s">
        <v>120</v>
      </c>
      <c r="K45" s="480"/>
      <c r="L45" s="12"/>
    </row>
    <row r="46" spans="1:12" ht="12.75">
      <c r="A46" s="191"/>
      <c r="B46" s="446"/>
      <c r="C46" s="446"/>
      <c r="D46" s="191"/>
      <c r="E46" s="184" t="s">
        <v>181</v>
      </c>
      <c r="F46" s="130">
        <f>SUM(F8+F15+F23+F24+F30+F31+F34+F35+F36+F37+F38+F41+F42+F43+F44+F45)</f>
        <v>43269</v>
      </c>
      <c r="G46" s="201"/>
      <c r="H46" s="184" t="s">
        <v>464</v>
      </c>
      <c r="I46" s="130">
        <f>SUM(I14+I22+I23+I29+I30+I33+I34+I35+I36+I37+I40+I41+I42+I43+I44+I45)</f>
        <v>39878</v>
      </c>
      <c r="J46" s="201"/>
      <c r="K46" s="447"/>
      <c r="L46" s="109"/>
    </row>
    <row r="47" spans="7:11" ht="12.75">
      <c r="G47" s="187"/>
      <c r="K47" s="7"/>
    </row>
    <row r="48" spans="7:11" ht="12.75">
      <c r="G48" s="187"/>
      <c r="K48" s="7"/>
    </row>
    <row r="49" spans="7:11" ht="12.75">
      <c r="G49" s="187"/>
      <c r="K49" s="7"/>
    </row>
    <row r="50" spans="7:11" ht="12.75">
      <c r="G50" s="187"/>
      <c r="K50" s="7"/>
    </row>
    <row r="51" spans="7:11" ht="12.75">
      <c r="G51" s="187"/>
      <c r="K51" s="7"/>
    </row>
    <row r="52" spans="7:11" ht="12.75">
      <c r="G52" s="187"/>
      <c r="K52" s="7"/>
    </row>
    <row r="53" spans="7:11" ht="12.75">
      <c r="G53" s="187"/>
      <c r="K53" s="7"/>
    </row>
    <row r="54" spans="7:11" ht="12.75">
      <c r="G54" s="187"/>
      <c r="H54" s="219"/>
      <c r="K54" s="7"/>
    </row>
    <row r="55" spans="7:11" ht="12.75">
      <c r="G55" s="187"/>
      <c r="K55" s="7"/>
    </row>
    <row r="56" spans="7:11" ht="12.75">
      <c r="G56" s="187"/>
      <c r="K56" s="7"/>
    </row>
    <row r="57" spans="7:11" ht="12.75">
      <c r="G57" s="187"/>
      <c r="K57" s="7"/>
    </row>
    <row r="58" spans="7:11" ht="12.75">
      <c r="G58" s="187"/>
      <c r="K58" s="7"/>
    </row>
    <row r="59" spans="7:11" ht="12.75">
      <c r="G59" s="187"/>
      <c r="K59" s="7"/>
    </row>
    <row r="60" spans="7:11" ht="12.75">
      <c r="G60" s="187"/>
      <c r="K60" s="7"/>
    </row>
    <row r="61" spans="7:11" ht="12.75">
      <c r="G61" s="187"/>
      <c r="K61" s="7"/>
    </row>
    <row r="62" spans="7:11" ht="12.75">
      <c r="G62" s="187"/>
      <c r="K62" s="7"/>
    </row>
    <row r="63" spans="7:11" ht="12.75">
      <c r="G63" s="187"/>
      <c r="K63" s="7"/>
    </row>
    <row r="64" spans="7:11" ht="12.75">
      <c r="G64" s="187"/>
      <c r="K64" s="7"/>
    </row>
    <row r="65" spans="7:11" ht="12.75">
      <c r="G65" s="187"/>
      <c r="K65" s="7"/>
    </row>
    <row r="66" spans="7:11" ht="12.75">
      <c r="G66" s="187"/>
      <c r="K66" s="7"/>
    </row>
    <row r="67" spans="7:11" ht="12.75">
      <c r="G67" s="187"/>
      <c r="K67" s="7"/>
    </row>
    <row r="68" spans="7:11" ht="12.75">
      <c r="G68" s="187"/>
      <c r="K68" s="7"/>
    </row>
    <row r="69" spans="7:11" ht="12.75">
      <c r="G69" s="187"/>
      <c r="K69" s="7"/>
    </row>
    <row r="70" spans="7:11" ht="12.75">
      <c r="G70" s="187"/>
      <c r="K70" s="7"/>
    </row>
    <row r="71" spans="7:11" ht="12.75">
      <c r="G71" s="187"/>
      <c r="K71" s="7"/>
    </row>
    <row r="72" spans="7:11" ht="11.25" customHeight="1">
      <c r="G72" s="187"/>
      <c r="K72" s="7"/>
    </row>
    <row r="73" spans="7:11" ht="12.75">
      <c r="G73" s="187"/>
      <c r="K73" s="7"/>
    </row>
    <row r="74" spans="7:11" ht="12.75">
      <c r="G74" s="187"/>
      <c r="K74" s="7"/>
    </row>
    <row r="75" spans="7:11" ht="12.75">
      <c r="G75" s="187"/>
      <c r="K75" s="7"/>
    </row>
    <row r="76" spans="7:11" ht="12.75">
      <c r="G76" s="187"/>
      <c r="K76" s="7"/>
    </row>
    <row r="77" spans="7:11" ht="15" customHeight="1">
      <c r="G77" s="187"/>
      <c r="K77" s="7"/>
    </row>
    <row r="78" spans="7:11" ht="12.75">
      <c r="G78" s="187"/>
      <c r="K78" s="7"/>
    </row>
    <row r="79" spans="7:11" ht="12.75">
      <c r="G79" s="187"/>
      <c r="K79" s="7"/>
    </row>
    <row r="80" spans="7:11" ht="12.75">
      <c r="G80" s="187"/>
      <c r="K80" s="7"/>
    </row>
    <row r="81" spans="7:11" ht="12.75" customHeight="1">
      <c r="G81" s="187"/>
      <c r="K81" s="7"/>
    </row>
    <row r="82" spans="7:11" ht="12" customHeight="1">
      <c r="G82" s="187"/>
      <c r="K82" s="7"/>
    </row>
    <row r="83" spans="7:11" ht="12.75">
      <c r="G83" s="187"/>
      <c r="K83" s="7"/>
    </row>
    <row r="84" spans="7:11" ht="12.75">
      <c r="G84" s="187"/>
      <c r="K84" s="7"/>
    </row>
    <row r="85" spans="7:11" ht="12.75">
      <c r="G85" s="187"/>
      <c r="K85" s="7"/>
    </row>
    <row r="86" spans="7:11" ht="12.75">
      <c r="G86" s="187"/>
      <c r="K86" s="7"/>
    </row>
    <row r="87" spans="7:11" ht="12.75">
      <c r="G87" s="187"/>
      <c r="K87" s="7"/>
    </row>
    <row r="88" spans="7:11" ht="12.75">
      <c r="G88" s="187"/>
      <c r="K88" s="7"/>
    </row>
    <row r="89" spans="7:11" ht="12.75">
      <c r="G89" s="187"/>
      <c r="K89" s="7"/>
    </row>
    <row r="90" spans="7:11" ht="12.75">
      <c r="G90" s="187"/>
      <c r="K90" s="7"/>
    </row>
    <row r="91" spans="7:11" ht="12.75">
      <c r="G91" s="187"/>
      <c r="K91" s="7"/>
    </row>
    <row r="92" spans="7:11" ht="12.75">
      <c r="G92" s="187"/>
      <c r="K92" s="7"/>
    </row>
    <row r="93" spans="7:11" ht="12.75">
      <c r="G93" s="187"/>
      <c r="K93" s="7"/>
    </row>
    <row r="94" spans="7:11" ht="12.75">
      <c r="G94" s="187"/>
      <c r="K94" s="7"/>
    </row>
    <row r="95" spans="7:11" ht="12.75">
      <c r="G95" s="187"/>
      <c r="K95" s="7"/>
    </row>
    <row r="96" spans="7:11" ht="12.75">
      <c r="G96" s="187"/>
      <c r="K96" s="7"/>
    </row>
    <row r="97" spans="7:11" ht="12.75">
      <c r="G97" s="187"/>
      <c r="K97" s="7"/>
    </row>
    <row r="98" spans="7:11" ht="12.75">
      <c r="G98" s="187"/>
      <c r="K98" s="7"/>
    </row>
    <row r="99" spans="7:11" ht="12.75">
      <c r="G99" s="187"/>
      <c r="K99" s="7"/>
    </row>
    <row r="100" spans="7:11" ht="12.75">
      <c r="G100" s="187"/>
      <c r="K100" s="7"/>
    </row>
    <row r="101" spans="7:11" ht="12.75">
      <c r="G101" s="187"/>
      <c r="K101" s="7"/>
    </row>
    <row r="102" spans="7:11" ht="12.75">
      <c r="G102" s="187"/>
      <c r="K102" s="7"/>
    </row>
    <row r="103" spans="7:11" ht="12.75">
      <c r="G103" s="187"/>
      <c r="K103" s="7"/>
    </row>
    <row r="104" spans="7:11" ht="12.75">
      <c r="G104" s="187"/>
      <c r="K104" s="7"/>
    </row>
    <row r="105" spans="7:11" ht="12.75">
      <c r="G105" s="187"/>
      <c r="K105" s="7"/>
    </row>
    <row r="106" spans="7:11" ht="12.75">
      <c r="G106" s="187"/>
      <c r="K106" s="7"/>
    </row>
    <row r="107" spans="7:11" ht="12.75">
      <c r="G107" s="187"/>
      <c r="K107" s="7"/>
    </row>
    <row r="108" spans="7:11" ht="12.75">
      <c r="G108" s="187"/>
      <c r="K108" s="7"/>
    </row>
    <row r="109" spans="7:11" ht="12.75">
      <c r="G109" s="187"/>
      <c r="K109" s="7"/>
    </row>
    <row r="110" spans="7:11" ht="12.75">
      <c r="G110" s="187"/>
      <c r="K110" s="7"/>
    </row>
    <row r="111" spans="7:11" ht="12.75">
      <c r="G111" s="187"/>
      <c r="K111" s="7"/>
    </row>
    <row r="112" spans="7:11" ht="12.75">
      <c r="G112" s="187"/>
      <c r="K112" s="7"/>
    </row>
    <row r="113" spans="7:11" ht="12.75">
      <c r="G113" s="187"/>
      <c r="K113" s="7"/>
    </row>
    <row r="114" spans="7:11" ht="12.75">
      <c r="G114" s="187"/>
      <c r="K114" s="7"/>
    </row>
    <row r="115" spans="7:11" ht="12.75">
      <c r="G115" s="187"/>
      <c r="K115" s="7"/>
    </row>
    <row r="116" spans="7:11" ht="12.75">
      <c r="G116" s="187"/>
      <c r="K116" s="7"/>
    </row>
    <row r="117" spans="7:11" ht="12.75">
      <c r="G117" s="187"/>
      <c r="K117" s="7"/>
    </row>
    <row r="118" spans="7:11" ht="12.75">
      <c r="G118" s="187"/>
      <c r="K118" s="7"/>
    </row>
    <row r="119" spans="7:11" ht="12.75">
      <c r="G119" s="187"/>
      <c r="K119" s="7"/>
    </row>
    <row r="120" spans="7:11" ht="12.75">
      <c r="G120" s="187"/>
      <c r="K120" s="7"/>
    </row>
    <row r="121" spans="7:11" ht="12.75">
      <c r="G121" s="187"/>
      <c r="K121" s="7"/>
    </row>
    <row r="122" spans="7:11" ht="12.75">
      <c r="G122" s="187"/>
      <c r="K122" s="7"/>
    </row>
    <row r="123" spans="7:11" ht="12.75">
      <c r="G123" s="187"/>
      <c r="K123" s="7"/>
    </row>
    <row r="124" spans="7:11" ht="12.75">
      <c r="G124" s="187"/>
      <c r="K124" s="7"/>
    </row>
    <row r="125" spans="7:11" ht="12.75">
      <c r="G125" s="187"/>
      <c r="K125" s="7"/>
    </row>
    <row r="126" spans="7:11" ht="12.75">
      <c r="G126" s="187"/>
      <c r="K126" s="7"/>
    </row>
    <row r="127" spans="7:11" ht="12.75">
      <c r="G127" s="187"/>
      <c r="K127" s="7"/>
    </row>
    <row r="128" spans="7:11" ht="12.75">
      <c r="G128" s="187"/>
      <c r="K128" s="7"/>
    </row>
    <row r="129" spans="7:11" ht="12.75">
      <c r="G129" s="187"/>
      <c r="K129" s="7"/>
    </row>
    <row r="130" spans="7:11" ht="12.75">
      <c r="G130" s="187"/>
      <c r="K130" s="7"/>
    </row>
    <row r="131" spans="7:11" ht="12.75">
      <c r="G131" s="187"/>
      <c r="K131" s="7"/>
    </row>
    <row r="132" spans="7:11" ht="12.75">
      <c r="G132" s="187"/>
      <c r="K132" s="7"/>
    </row>
    <row r="133" spans="7:11" ht="12.75">
      <c r="G133" s="187"/>
      <c r="K133" s="7"/>
    </row>
    <row r="134" spans="7:11" ht="12.75">
      <c r="G134" s="187"/>
      <c r="K134" s="7"/>
    </row>
    <row r="135" spans="7:11" ht="12.75">
      <c r="G135" s="187"/>
      <c r="K135" s="7"/>
    </row>
    <row r="136" spans="7:11" ht="12.75">
      <c r="G136" s="187"/>
      <c r="K136" s="7"/>
    </row>
    <row r="137" spans="7:11" ht="12.75">
      <c r="G137" s="187"/>
      <c r="K137" s="7"/>
    </row>
    <row r="138" spans="7:11" ht="12.75">
      <c r="G138" s="187"/>
      <c r="K138" s="7"/>
    </row>
    <row r="139" spans="7:11" ht="12.75">
      <c r="G139" s="187"/>
      <c r="K139" s="7"/>
    </row>
    <row r="140" spans="7:11" ht="12.75">
      <c r="G140" s="187"/>
      <c r="K140" s="7"/>
    </row>
    <row r="141" spans="7:11" ht="12.75">
      <c r="G141" s="187"/>
      <c r="K141" s="7"/>
    </row>
    <row r="142" spans="7:11" ht="12.75">
      <c r="G142" s="187"/>
      <c r="K142" s="7"/>
    </row>
    <row r="143" spans="7:11" ht="12.75">
      <c r="G143" s="187"/>
      <c r="K143" s="7"/>
    </row>
    <row r="144" spans="7:11" ht="12.75">
      <c r="G144" s="187"/>
      <c r="K144" s="7"/>
    </row>
    <row r="145" spans="7:11" ht="12.75">
      <c r="G145" s="187"/>
      <c r="K145" s="7"/>
    </row>
    <row r="146" spans="7:11" ht="12.75">
      <c r="G146" s="187"/>
      <c r="K146" s="7"/>
    </row>
    <row r="147" spans="7:11" ht="12.75">
      <c r="G147" s="187"/>
      <c r="K147" s="7"/>
    </row>
    <row r="148" spans="7:11" ht="12.75">
      <c r="G148" s="187"/>
      <c r="K148" s="7"/>
    </row>
    <row r="149" spans="7:11" ht="12.75">
      <c r="G149" s="187"/>
      <c r="K149" s="7"/>
    </row>
    <row r="150" spans="7:11" ht="12.75">
      <c r="G150" s="187"/>
      <c r="K150" s="7"/>
    </row>
    <row r="151" spans="7:11" ht="12.75">
      <c r="G151" s="187"/>
      <c r="K151" s="7"/>
    </row>
    <row r="152" spans="7:11" ht="12.75">
      <c r="G152" s="187"/>
      <c r="K152" s="7"/>
    </row>
    <row r="153" spans="7:11" ht="12.75">
      <c r="G153" s="187"/>
      <c r="K153" s="7"/>
    </row>
    <row r="154" spans="7:11" ht="12.75">
      <c r="G154" s="187"/>
      <c r="K154" s="7"/>
    </row>
    <row r="155" spans="7:11" ht="12.75">
      <c r="G155" s="187"/>
      <c r="K155" s="7"/>
    </row>
    <row r="156" spans="7:11" ht="12.75">
      <c r="G156" s="187"/>
      <c r="K156" s="7"/>
    </row>
    <row r="157" spans="7:11" ht="12.75">
      <c r="G157" s="187"/>
      <c r="K157" s="7"/>
    </row>
    <row r="158" spans="7:11" ht="12.75">
      <c r="G158" s="187"/>
      <c r="K158" s="7"/>
    </row>
    <row r="159" spans="7:11" ht="12.75">
      <c r="G159" s="187"/>
      <c r="K159" s="7"/>
    </row>
    <row r="160" spans="7:11" ht="12.75">
      <c r="G160" s="187"/>
      <c r="K160" s="7"/>
    </row>
    <row r="161" spans="7:11" ht="12.75">
      <c r="G161" s="187"/>
      <c r="K161" s="7"/>
    </row>
    <row r="162" spans="7:11" ht="12.75">
      <c r="G162" s="187"/>
      <c r="K162" s="7"/>
    </row>
    <row r="163" spans="7:11" ht="12.75">
      <c r="G163" s="187"/>
      <c r="K163" s="7"/>
    </row>
    <row r="164" spans="7:11" ht="12.75">
      <c r="G164" s="187"/>
      <c r="K164" s="7"/>
    </row>
    <row r="165" spans="7:11" ht="12.75">
      <c r="G165" s="187"/>
      <c r="K165" s="7"/>
    </row>
    <row r="166" spans="7:11" ht="12.75">
      <c r="G166" s="187"/>
      <c r="K166" s="7"/>
    </row>
    <row r="167" spans="7:11" ht="12.75">
      <c r="G167" s="187"/>
      <c r="K167" s="7"/>
    </row>
    <row r="168" spans="7:11" ht="12.75">
      <c r="G168" s="187"/>
      <c r="K168" s="7"/>
    </row>
    <row r="169" spans="7:11" ht="12.75">
      <c r="G169" s="187"/>
      <c r="K169" s="7"/>
    </row>
    <row r="170" spans="7:11" ht="12.75">
      <c r="G170" s="187"/>
      <c r="K170" s="7"/>
    </row>
    <row r="171" spans="7:11" ht="12.75">
      <c r="G171" s="187"/>
      <c r="K171" s="7"/>
    </row>
    <row r="172" spans="7:11" ht="12.75">
      <c r="G172" s="187"/>
      <c r="K172" s="7"/>
    </row>
    <row r="173" spans="7:11" ht="12.75">
      <c r="G173" s="187"/>
      <c r="K173" s="7"/>
    </row>
    <row r="174" spans="7:11" ht="12.75">
      <c r="G174" s="187"/>
      <c r="K174" s="7"/>
    </row>
    <row r="175" spans="7:11" ht="12.75">
      <c r="G175" s="187"/>
      <c r="K175" s="7"/>
    </row>
    <row r="176" spans="7:11" ht="12.75">
      <c r="G176" s="187"/>
      <c r="K176" s="7"/>
    </row>
    <row r="177" spans="7:11" ht="12.75">
      <c r="G177" s="187"/>
      <c r="K177" s="7"/>
    </row>
    <row r="178" spans="7:11" ht="12.75">
      <c r="G178" s="187"/>
      <c r="K178" s="7"/>
    </row>
    <row r="179" spans="7:11" ht="12.75">
      <c r="G179" s="187"/>
      <c r="K179" s="7"/>
    </row>
    <row r="180" spans="7:11" ht="12.75">
      <c r="G180" s="187"/>
      <c r="K180" s="7"/>
    </row>
    <row r="181" spans="7:11" ht="12.75">
      <c r="G181" s="187"/>
      <c r="K181" s="7"/>
    </row>
    <row r="182" spans="7:11" ht="12.75">
      <c r="G182" s="187"/>
      <c r="K182" s="7"/>
    </row>
    <row r="183" spans="7:11" ht="12.75">
      <c r="G183" s="187"/>
      <c r="K183" s="7"/>
    </row>
    <row r="184" spans="7:11" ht="12.75">
      <c r="G184" s="187"/>
      <c r="K184" s="7"/>
    </row>
    <row r="185" spans="7:11" ht="12.75">
      <c r="G185" s="187"/>
      <c r="K185" s="7"/>
    </row>
    <row r="186" spans="7:11" ht="12.75">
      <c r="G186" s="187"/>
      <c r="K186" s="7"/>
    </row>
    <row r="187" spans="7:11" ht="12.75">
      <c r="G187" s="187"/>
      <c r="K187" s="7"/>
    </row>
    <row r="188" spans="7:11" ht="12.75">
      <c r="G188" s="187"/>
      <c r="K188" s="7"/>
    </row>
    <row r="189" spans="7:11" ht="12.75">
      <c r="G189" s="187"/>
      <c r="K189" s="7"/>
    </row>
    <row r="190" spans="7:11" ht="12.75">
      <c r="G190" s="187"/>
      <c r="K190" s="7"/>
    </row>
    <row r="191" spans="7:11" ht="12.75">
      <c r="G191" s="187"/>
      <c r="K191" s="7"/>
    </row>
    <row r="192" spans="7:11" ht="12.75">
      <c r="G192" s="187"/>
      <c r="K192" s="7"/>
    </row>
    <row r="193" spans="7:11" ht="12.75">
      <c r="G193" s="187"/>
      <c r="K193" s="7"/>
    </row>
    <row r="194" spans="7:11" ht="12.75">
      <c r="G194" s="187"/>
      <c r="K194" s="7"/>
    </row>
    <row r="195" spans="7:11" ht="12.75">
      <c r="G195" s="187"/>
      <c r="K195" s="7"/>
    </row>
    <row r="196" spans="7:11" ht="12.75">
      <c r="G196" s="187"/>
      <c r="K196" s="7"/>
    </row>
    <row r="197" spans="7:11" ht="12.75">
      <c r="G197" s="187"/>
      <c r="K197" s="7"/>
    </row>
    <row r="198" spans="7:11" ht="12.75">
      <c r="G198" s="187"/>
      <c r="K198" s="7"/>
    </row>
    <row r="199" spans="7:11" ht="12.75">
      <c r="G199" s="187"/>
      <c r="K199" s="7"/>
    </row>
    <row r="200" spans="7:11" ht="12.75">
      <c r="G200" s="187"/>
      <c r="K200" s="7"/>
    </row>
    <row r="201" spans="7:11" ht="12.75">
      <c r="G201" s="187"/>
      <c r="K201" s="7"/>
    </row>
    <row r="202" spans="7:11" ht="12.75">
      <c r="G202" s="187"/>
      <c r="K202" s="7"/>
    </row>
    <row r="203" spans="7:11" ht="12.75">
      <c r="G203" s="187"/>
      <c r="K203" s="7"/>
    </row>
    <row r="204" spans="7:11" ht="12.75">
      <c r="G204" s="187"/>
      <c r="K204" s="7"/>
    </row>
    <row r="205" spans="7:11" ht="12.75">
      <c r="G205" s="187"/>
      <c r="K205" s="7"/>
    </row>
    <row r="206" spans="7:11" ht="12.75">
      <c r="G206" s="187"/>
      <c r="K206" s="7"/>
    </row>
    <row r="207" spans="7:11" ht="12.75">
      <c r="G207" s="187"/>
      <c r="K207" s="7"/>
    </row>
    <row r="208" spans="7:11" ht="12.75">
      <c r="G208" s="187"/>
      <c r="K208" s="7"/>
    </row>
    <row r="209" spans="7:11" ht="12.75">
      <c r="G209" s="187"/>
      <c r="K209" s="7"/>
    </row>
    <row r="210" ht="12.75">
      <c r="G210" s="187"/>
    </row>
    <row r="211" ht="12.75">
      <c r="G211" s="187"/>
    </row>
    <row r="212" ht="12.75">
      <c r="G212" s="187"/>
    </row>
    <row r="213" ht="12.75">
      <c r="G213" s="187"/>
    </row>
    <row r="214" ht="12.75">
      <c r="G214" s="187"/>
    </row>
    <row r="215" ht="12.75">
      <c r="G215" s="187"/>
    </row>
    <row r="216" ht="12.75">
      <c r="G216" s="187"/>
    </row>
    <row r="217" ht="12.75">
      <c r="G217" s="187"/>
    </row>
    <row r="218" ht="12.75">
      <c r="G218" s="187"/>
    </row>
    <row r="219" ht="12.75">
      <c r="G219" s="187"/>
    </row>
    <row r="220" ht="12.75">
      <c r="G220" s="187"/>
    </row>
    <row r="221" ht="12.75">
      <c r="G221" s="187"/>
    </row>
    <row r="222" ht="12.75">
      <c r="G222" s="187"/>
    </row>
    <row r="223" ht="12.75">
      <c r="G223" s="187"/>
    </row>
    <row r="224" ht="12.75">
      <c r="G224" s="187"/>
    </row>
    <row r="225" ht="12.75">
      <c r="G225" s="187"/>
    </row>
    <row r="226" ht="12.75">
      <c r="G226" s="187"/>
    </row>
    <row r="227" ht="12.75">
      <c r="G227" s="187"/>
    </row>
    <row r="228" ht="12.75">
      <c r="G228" s="187"/>
    </row>
    <row r="229" ht="12.75">
      <c r="G229" s="187"/>
    </row>
    <row r="230" ht="12.75">
      <c r="G230" s="187"/>
    </row>
    <row r="231" ht="12.75">
      <c r="G231" s="187"/>
    </row>
    <row r="232" ht="12.75">
      <c r="G232" s="187"/>
    </row>
    <row r="233" ht="12.75">
      <c r="G233" s="187"/>
    </row>
    <row r="234" ht="12.75">
      <c r="G234" s="187"/>
    </row>
    <row r="235" ht="12.75">
      <c r="G235" s="187"/>
    </row>
    <row r="236" ht="12.75">
      <c r="G236" s="187"/>
    </row>
    <row r="237" ht="12.75">
      <c r="G237" s="187"/>
    </row>
    <row r="238" ht="12.75">
      <c r="G238" s="187"/>
    </row>
    <row r="239" ht="12.75">
      <c r="G239" s="187"/>
    </row>
    <row r="240" ht="12.75">
      <c r="G240" s="187"/>
    </row>
    <row r="241" ht="12.75">
      <c r="G241" s="187"/>
    </row>
    <row r="242" ht="12.75">
      <c r="G242" s="187"/>
    </row>
    <row r="243" ht="12.75">
      <c r="G243" s="187"/>
    </row>
    <row r="244" ht="12.75">
      <c r="G244" s="187"/>
    </row>
    <row r="245" ht="12.75">
      <c r="G245" s="187"/>
    </row>
    <row r="246" ht="12.75">
      <c r="G246" s="187"/>
    </row>
    <row r="247" ht="12.75">
      <c r="G247" s="187"/>
    </row>
    <row r="248" ht="12.75">
      <c r="G248" s="187"/>
    </row>
    <row r="249" ht="12.75">
      <c r="G249" s="187"/>
    </row>
    <row r="250" ht="12.75">
      <c r="G250" s="187"/>
    </row>
    <row r="251" ht="12.75">
      <c r="G251" s="187"/>
    </row>
    <row r="252" ht="12.75">
      <c r="G252" s="187"/>
    </row>
    <row r="253" ht="12.75">
      <c r="G253" s="187"/>
    </row>
    <row r="254" ht="12.75">
      <c r="G254" s="187"/>
    </row>
    <row r="255" ht="12.75">
      <c r="G255" s="187"/>
    </row>
    <row r="256" ht="12.75">
      <c r="G256" s="187"/>
    </row>
    <row r="257" ht="12.75">
      <c r="G257" s="187"/>
    </row>
    <row r="258" ht="12.75">
      <c r="G258" s="187"/>
    </row>
    <row r="259" ht="12.75">
      <c r="G259" s="187"/>
    </row>
    <row r="260" ht="12.75">
      <c r="G260" s="187"/>
    </row>
    <row r="261" ht="12.75">
      <c r="G261" s="187"/>
    </row>
    <row r="262" ht="12.75">
      <c r="G262" s="187"/>
    </row>
    <row r="263" ht="12.75">
      <c r="G263" s="187"/>
    </row>
    <row r="264" ht="12.75">
      <c r="G264" s="187"/>
    </row>
    <row r="265" ht="12.75">
      <c r="G265" s="187"/>
    </row>
    <row r="266" ht="12.75">
      <c r="G266" s="187"/>
    </row>
    <row r="267" ht="12.75">
      <c r="G267" s="187"/>
    </row>
    <row r="268" ht="12.75">
      <c r="G268" s="187"/>
    </row>
    <row r="269" ht="12.75">
      <c r="G269" s="187"/>
    </row>
    <row r="270" ht="12.75">
      <c r="G270" s="187"/>
    </row>
    <row r="271" ht="12.75">
      <c r="G271" s="187"/>
    </row>
    <row r="272" ht="12.75">
      <c r="G272" s="187"/>
    </row>
    <row r="273" ht="12.75">
      <c r="G273" s="187"/>
    </row>
    <row r="274" ht="12.75">
      <c r="G274" s="187"/>
    </row>
    <row r="275" ht="12.75">
      <c r="G275" s="187"/>
    </row>
    <row r="276" ht="12.75">
      <c r="G276" s="187"/>
    </row>
    <row r="277" ht="12.75">
      <c r="G277" s="187"/>
    </row>
    <row r="278" ht="12.75">
      <c r="G278" s="187"/>
    </row>
    <row r="279" ht="12.75">
      <c r="G279" s="187"/>
    </row>
    <row r="280" ht="12.75">
      <c r="G280" s="187"/>
    </row>
    <row r="281" ht="12.75">
      <c r="G281" s="187"/>
    </row>
    <row r="282" ht="12.75">
      <c r="G282" s="187"/>
    </row>
    <row r="283" ht="12.75">
      <c r="G283" s="187"/>
    </row>
    <row r="284" ht="12.75">
      <c r="G284" s="187"/>
    </row>
    <row r="285" ht="12.75">
      <c r="G285" s="187"/>
    </row>
    <row r="286" ht="12.75">
      <c r="G286" s="187"/>
    </row>
    <row r="287" ht="12.75">
      <c r="G287" s="187"/>
    </row>
    <row r="288" ht="12.75">
      <c r="G288" s="187"/>
    </row>
    <row r="289" ht="12.75">
      <c r="G289" s="187"/>
    </row>
    <row r="290" ht="12.75">
      <c r="G290" s="187"/>
    </row>
    <row r="291" ht="12.75">
      <c r="G291" s="187"/>
    </row>
    <row r="292" ht="12.75">
      <c r="G292" s="187"/>
    </row>
    <row r="293" ht="12.75">
      <c r="G293" s="187"/>
    </row>
    <row r="294" ht="12.75">
      <c r="G294" s="187"/>
    </row>
    <row r="295" ht="12.75">
      <c r="G295" s="187"/>
    </row>
    <row r="296" ht="12.75">
      <c r="G296" s="187"/>
    </row>
    <row r="297" ht="12.75">
      <c r="G297" s="187"/>
    </row>
    <row r="298" ht="12.75">
      <c r="G298" s="187"/>
    </row>
    <row r="299" ht="12.75">
      <c r="G299" s="187"/>
    </row>
    <row r="300" ht="12.75">
      <c r="G300" s="187"/>
    </row>
    <row r="301" ht="12.75">
      <c r="G301" s="187"/>
    </row>
    <row r="302" ht="12.75">
      <c r="G302" s="187"/>
    </row>
    <row r="303" ht="12.75">
      <c r="G303" s="187"/>
    </row>
    <row r="304" ht="12.75">
      <c r="G304" s="187"/>
    </row>
    <row r="305" ht="12.75">
      <c r="G305" s="187"/>
    </row>
    <row r="306" ht="12.75">
      <c r="G306" s="187"/>
    </row>
    <row r="307" ht="12.75">
      <c r="G307" s="187"/>
    </row>
    <row r="308" ht="12.75">
      <c r="G308" s="187"/>
    </row>
    <row r="309" ht="12.75">
      <c r="G309" s="187"/>
    </row>
    <row r="310" ht="12.75">
      <c r="G310" s="187"/>
    </row>
    <row r="311" ht="12.75">
      <c r="G311" s="187"/>
    </row>
    <row r="312" ht="12.75">
      <c r="G312" s="187"/>
    </row>
    <row r="313" ht="12.75">
      <c r="G313" s="187"/>
    </row>
    <row r="314" ht="12.75">
      <c r="G314" s="187"/>
    </row>
    <row r="315" ht="12.75">
      <c r="G315" s="187"/>
    </row>
    <row r="316" ht="12.75">
      <c r="G316" s="187"/>
    </row>
    <row r="317" ht="12.75">
      <c r="G317" s="187"/>
    </row>
    <row r="318" ht="12.75">
      <c r="G318" s="187"/>
    </row>
    <row r="319" ht="12.75">
      <c r="G319" s="187"/>
    </row>
    <row r="320" ht="12.75">
      <c r="G320" s="187"/>
    </row>
    <row r="321" ht="12.75">
      <c r="G321" s="187"/>
    </row>
    <row r="322" ht="12.75">
      <c r="G322" s="187"/>
    </row>
    <row r="323" ht="12.75">
      <c r="G323" s="187"/>
    </row>
    <row r="324" ht="12.75">
      <c r="G324" s="187"/>
    </row>
    <row r="325" ht="12.75">
      <c r="G325" s="187"/>
    </row>
    <row r="326" ht="12.75">
      <c r="G326" s="187"/>
    </row>
    <row r="327" ht="12.75">
      <c r="G327" s="187"/>
    </row>
    <row r="328" ht="12.75">
      <c r="G328" s="187"/>
    </row>
    <row r="329" ht="12.75">
      <c r="G329" s="187"/>
    </row>
    <row r="330" ht="12.75">
      <c r="G330" s="187"/>
    </row>
    <row r="331" ht="12.75">
      <c r="G331" s="187"/>
    </row>
    <row r="332" ht="12.75">
      <c r="G332" s="187"/>
    </row>
    <row r="333" ht="12.75">
      <c r="G333" s="187"/>
    </row>
    <row r="334" ht="12.75">
      <c r="G334" s="187"/>
    </row>
    <row r="335" ht="12.75">
      <c r="G335" s="187"/>
    </row>
    <row r="336" ht="12.75">
      <c r="G336" s="187"/>
    </row>
    <row r="337" ht="12.75">
      <c r="G337" s="187"/>
    </row>
    <row r="338" ht="12.75">
      <c r="G338" s="187"/>
    </row>
    <row r="339" ht="12.75">
      <c r="G339" s="187"/>
    </row>
    <row r="340" ht="12.75">
      <c r="G340" s="187"/>
    </row>
    <row r="341" ht="12.75">
      <c r="G341" s="187"/>
    </row>
    <row r="342" ht="12.75">
      <c r="G342" s="187"/>
    </row>
    <row r="343" ht="12.75">
      <c r="G343" s="187"/>
    </row>
    <row r="344" ht="12.75">
      <c r="G344" s="187"/>
    </row>
    <row r="345" ht="12.75">
      <c r="G345" s="187"/>
    </row>
    <row r="346" ht="12.75">
      <c r="G346" s="187"/>
    </row>
    <row r="347" ht="12.75">
      <c r="G347" s="187"/>
    </row>
    <row r="348" ht="12.75">
      <c r="G348" s="187"/>
    </row>
    <row r="349" ht="12.75">
      <c r="G349" s="187"/>
    </row>
    <row r="350" ht="12.75">
      <c r="G350" s="187"/>
    </row>
    <row r="351" ht="12.75">
      <c r="G351" s="187"/>
    </row>
    <row r="352" ht="12.75">
      <c r="G352" s="187"/>
    </row>
    <row r="353" ht="12.75">
      <c r="G353" s="187"/>
    </row>
    <row r="354" ht="12.75">
      <c r="G354" s="187"/>
    </row>
    <row r="355" ht="12.75">
      <c r="G355" s="187"/>
    </row>
    <row r="356" ht="12.75">
      <c r="G356" s="187"/>
    </row>
    <row r="357" ht="12.75">
      <c r="G357" s="187"/>
    </row>
    <row r="358" ht="12.75">
      <c r="G358" s="187"/>
    </row>
    <row r="359" ht="12.75">
      <c r="G359" s="187"/>
    </row>
    <row r="360" ht="12.75">
      <c r="G360" s="187"/>
    </row>
    <row r="361" ht="12.75">
      <c r="G361" s="187"/>
    </row>
    <row r="362" ht="12.75">
      <c r="G362" s="187"/>
    </row>
    <row r="363" ht="12.75">
      <c r="G363" s="187"/>
    </row>
    <row r="364" ht="12.75">
      <c r="G364" s="187"/>
    </row>
    <row r="365" ht="12.75">
      <c r="G365" s="187"/>
    </row>
    <row r="366" ht="12.75">
      <c r="G366" s="187"/>
    </row>
    <row r="367" ht="12.75">
      <c r="G367" s="187"/>
    </row>
    <row r="368" ht="12.75">
      <c r="G368" s="187"/>
    </row>
    <row r="369" ht="12.75">
      <c r="G369" s="187"/>
    </row>
    <row r="370" ht="12.75">
      <c r="G370" s="187"/>
    </row>
    <row r="371" ht="12.75">
      <c r="G371" s="187"/>
    </row>
    <row r="372" ht="12.75">
      <c r="G372" s="187"/>
    </row>
    <row r="373" ht="12.75">
      <c r="G373" s="187"/>
    </row>
    <row r="374" ht="12.75">
      <c r="G374" s="187"/>
    </row>
    <row r="375" ht="12.75">
      <c r="G375" s="187"/>
    </row>
    <row r="376" ht="12.75">
      <c r="G376" s="187"/>
    </row>
    <row r="377" ht="12.75">
      <c r="G377" s="187"/>
    </row>
    <row r="378" ht="12.75">
      <c r="G378" s="187"/>
    </row>
    <row r="379" ht="12.75">
      <c r="G379" s="187"/>
    </row>
    <row r="380" ht="12.75">
      <c r="G380" s="187"/>
    </row>
    <row r="381" ht="12.75">
      <c r="G381" s="187"/>
    </row>
    <row r="382" ht="12.75">
      <c r="G382" s="187"/>
    </row>
    <row r="383" ht="12.75">
      <c r="G383" s="187"/>
    </row>
    <row r="384" ht="12.75">
      <c r="G384" s="187"/>
    </row>
    <row r="385" ht="12.75">
      <c r="G385" s="187"/>
    </row>
    <row r="386" ht="12.75">
      <c r="G386" s="187"/>
    </row>
    <row r="387" ht="12.75">
      <c r="G387" s="187"/>
    </row>
    <row r="388" ht="12.75">
      <c r="G388" s="187"/>
    </row>
    <row r="389" ht="12.75">
      <c r="G389" s="187"/>
    </row>
    <row r="390" ht="12.75">
      <c r="G390" s="187"/>
    </row>
    <row r="391" ht="12.75">
      <c r="G391" s="187"/>
    </row>
    <row r="392" ht="12.75">
      <c r="G392" s="187"/>
    </row>
    <row r="393" ht="12.75">
      <c r="G393" s="187"/>
    </row>
    <row r="394" ht="12.75">
      <c r="G394" s="187"/>
    </row>
    <row r="395" ht="12.75">
      <c r="G395" s="187"/>
    </row>
    <row r="396" ht="12.75">
      <c r="G396" s="187"/>
    </row>
    <row r="397" ht="12.75">
      <c r="G397" s="187"/>
    </row>
    <row r="398" ht="12.75">
      <c r="G398" s="187"/>
    </row>
    <row r="399" ht="12.75">
      <c r="G399" s="187"/>
    </row>
    <row r="400" ht="12.75">
      <c r="G400" s="187"/>
    </row>
    <row r="401" ht="12.75">
      <c r="G401" s="187"/>
    </row>
    <row r="402" ht="12.75">
      <c r="G402" s="187"/>
    </row>
    <row r="403" ht="12.75">
      <c r="G403" s="187"/>
    </row>
    <row r="404" ht="12.75">
      <c r="G404" s="187"/>
    </row>
    <row r="405" ht="12.75">
      <c r="G405" s="187"/>
    </row>
    <row r="406" ht="12.75">
      <c r="G406" s="187"/>
    </row>
    <row r="407" ht="12.75">
      <c r="G407" s="187"/>
    </row>
    <row r="408" ht="12.75">
      <c r="G408" s="187"/>
    </row>
    <row r="409" ht="12.75">
      <c r="G409" s="187"/>
    </row>
    <row r="410" ht="12.75">
      <c r="G410" s="187"/>
    </row>
    <row r="411" ht="12.75">
      <c r="G411" s="187"/>
    </row>
    <row r="412" ht="12.75">
      <c r="G412" s="187"/>
    </row>
    <row r="413" ht="12.75">
      <c r="G413" s="187"/>
    </row>
    <row r="414" ht="12.75">
      <c r="G414" s="187"/>
    </row>
    <row r="415" ht="12.75">
      <c r="G415" s="187"/>
    </row>
    <row r="416" ht="12.75">
      <c r="G416" s="187"/>
    </row>
    <row r="417" ht="12.75">
      <c r="G417" s="187"/>
    </row>
    <row r="418" ht="12.75">
      <c r="G418" s="187"/>
    </row>
    <row r="419" ht="12.75">
      <c r="G419" s="187"/>
    </row>
    <row r="420" ht="12.75">
      <c r="G420" s="187"/>
    </row>
    <row r="421" ht="12.75">
      <c r="G421" s="187"/>
    </row>
    <row r="422" ht="12.75">
      <c r="G422" s="187"/>
    </row>
    <row r="423" ht="12.75">
      <c r="G423" s="187"/>
    </row>
    <row r="424" ht="12.75">
      <c r="G424" s="187"/>
    </row>
    <row r="425" ht="12.75">
      <c r="G425" s="187"/>
    </row>
    <row r="426" ht="12.75">
      <c r="G426" s="187"/>
    </row>
    <row r="427" ht="12.75">
      <c r="G427" s="187"/>
    </row>
    <row r="428" ht="12.75">
      <c r="G428" s="187"/>
    </row>
    <row r="429" ht="12.75">
      <c r="G429" s="187"/>
    </row>
    <row r="430" ht="12.75">
      <c r="G430" s="187"/>
    </row>
    <row r="431" ht="12.75">
      <c r="G431" s="187"/>
    </row>
    <row r="432" ht="12.75">
      <c r="G432" s="187"/>
    </row>
    <row r="433" ht="12.75">
      <c r="G433" s="187"/>
    </row>
    <row r="434" ht="12.75">
      <c r="G434" s="187"/>
    </row>
    <row r="435" ht="12.75">
      <c r="G435" s="187"/>
    </row>
    <row r="436" ht="12.75">
      <c r="G436" s="187"/>
    </row>
    <row r="437" ht="12.75">
      <c r="G437" s="187"/>
    </row>
    <row r="438" ht="12.75">
      <c r="G438" s="187"/>
    </row>
    <row r="439" ht="12.75">
      <c r="G439" s="187"/>
    </row>
    <row r="440" ht="12.75">
      <c r="G440" s="187"/>
    </row>
    <row r="441" ht="12.75">
      <c r="G441" s="187"/>
    </row>
    <row r="442" ht="12.75">
      <c r="G442" s="187"/>
    </row>
    <row r="443" ht="12.75">
      <c r="G443" s="187"/>
    </row>
    <row r="444" ht="12.75">
      <c r="G444" s="187"/>
    </row>
    <row r="445" ht="12.75">
      <c r="G445" s="187"/>
    </row>
    <row r="446" ht="12.75">
      <c r="G446" s="187"/>
    </row>
    <row r="447" ht="12.75">
      <c r="G447" s="187"/>
    </row>
    <row r="448" ht="12.75">
      <c r="G448" s="187"/>
    </row>
    <row r="449" ht="12.75">
      <c r="G449" s="187"/>
    </row>
    <row r="450" ht="12.75">
      <c r="G450" s="187"/>
    </row>
    <row r="451" ht="12.75">
      <c r="G451" s="187"/>
    </row>
    <row r="452" ht="12.75">
      <c r="G452" s="187"/>
    </row>
    <row r="453" ht="12.75">
      <c r="G453" s="187"/>
    </row>
    <row r="454" ht="12.75">
      <c r="G454" s="187"/>
    </row>
    <row r="455" ht="12.75">
      <c r="G455" s="187"/>
    </row>
    <row r="456" ht="12.75">
      <c r="G456" s="187"/>
    </row>
    <row r="457" ht="12.75">
      <c r="G457" s="187"/>
    </row>
    <row r="458" ht="12.75">
      <c r="G458" s="187"/>
    </row>
    <row r="459" ht="12.75">
      <c r="G459" s="187"/>
    </row>
    <row r="460" ht="12.75">
      <c r="G460" s="187"/>
    </row>
    <row r="461" ht="12.75">
      <c r="G461" s="187"/>
    </row>
    <row r="462" ht="12.75">
      <c r="G462" s="187"/>
    </row>
    <row r="463" ht="12.75">
      <c r="G463" s="187"/>
    </row>
    <row r="464" ht="12.75">
      <c r="G464" s="187"/>
    </row>
    <row r="465" ht="12.75">
      <c r="G465" s="187"/>
    </row>
    <row r="466" ht="12.75">
      <c r="G466" s="187"/>
    </row>
    <row r="467" ht="12.75">
      <c r="G467" s="187"/>
    </row>
    <row r="468" ht="12.75">
      <c r="G468" s="187"/>
    </row>
    <row r="469" ht="12.75">
      <c r="G469" s="187"/>
    </row>
    <row r="470" ht="12.75">
      <c r="G470" s="187"/>
    </row>
    <row r="471" ht="12.75">
      <c r="G471" s="187"/>
    </row>
    <row r="472" ht="12.75">
      <c r="G472" s="187"/>
    </row>
    <row r="473" ht="12.75">
      <c r="G473" s="187"/>
    </row>
    <row r="474" ht="12.75">
      <c r="G474" s="187"/>
    </row>
    <row r="475" ht="12.75">
      <c r="G475" s="187"/>
    </row>
    <row r="476" ht="12.75">
      <c r="G476" s="187"/>
    </row>
    <row r="477" ht="12.75">
      <c r="G477" s="187"/>
    </row>
    <row r="478" ht="12.75">
      <c r="G478" s="187"/>
    </row>
    <row r="479" ht="12.75">
      <c r="G479" s="187"/>
    </row>
    <row r="480" ht="12.75">
      <c r="G480" s="187"/>
    </row>
    <row r="481" ht="12.75">
      <c r="G481" s="187"/>
    </row>
    <row r="482" ht="12.75">
      <c r="G482" s="187"/>
    </row>
    <row r="483" ht="12.75">
      <c r="G483" s="187"/>
    </row>
    <row r="484" ht="12.75">
      <c r="G484" s="187"/>
    </row>
    <row r="485" ht="12.75">
      <c r="G485" s="187"/>
    </row>
    <row r="486" ht="12.75">
      <c r="G486" s="187"/>
    </row>
    <row r="487" ht="12.75">
      <c r="G487" s="187"/>
    </row>
    <row r="488" ht="12.75">
      <c r="G488" s="187"/>
    </row>
    <row r="489" ht="12.75">
      <c r="G489" s="187"/>
    </row>
    <row r="490" ht="12.75">
      <c r="G490" s="187"/>
    </row>
    <row r="491" ht="12.75">
      <c r="G491" s="187"/>
    </row>
    <row r="492" ht="12.75">
      <c r="G492" s="187"/>
    </row>
    <row r="493" ht="12.75">
      <c r="G493" s="187"/>
    </row>
    <row r="494" ht="12.75">
      <c r="G494" s="187"/>
    </row>
    <row r="495" ht="12.75">
      <c r="G495" s="187"/>
    </row>
    <row r="496" ht="12.75">
      <c r="G496" s="187"/>
    </row>
    <row r="497" ht="12.75">
      <c r="G497" s="187"/>
    </row>
    <row r="498" ht="12.75">
      <c r="G498" s="187"/>
    </row>
    <row r="499" ht="12.75">
      <c r="G499" s="187"/>
    </row>
    <row r="500" ht="12.75">
      <c r="G500" s="187"/>
    </row>
    <row r="501" ht="12.75">
      <c r="G501" s="187"/>
    </row>
    <row r="502" ht="12.75">
      <c r="G502" s="187"/>
    </row>
    <row r="503" ht="12.75">
      <c r="G503" s="187"/>
    </row>
    <row r="504" ht="12.75">
      <c r="G504" s="187"/>
    </row>
    <row r="505" ht="12.75">
      <c r="G505" s="187"/>
    </row>
    <row r="506" ht="12.75">
      <c r="G506" s="187"/>
    </row>
    <row r="507" ht="12.75">
      <c r="G507" s="187"/>
    </row>
    <row r="508" ht="12.75">
      <c r="G508" s="187"/>
    </row>
    <row r="509" ht="12.75">
      <c r="G509" s="187"/>
    </row>
    <row r="510" ht="12.75">
      <c r="G510" s="187"/>
    </row>
    <row r="511" ht="12.75">
      <c r="G511" s="187"/>
    </row>
    <row r="512" ht="12.75">
      <c r="G512" s="187"/>
    </row>
    <row r="513" ht="12.75">
      <c r="G513" s="187"/>
    </row>
    <row r="514" ht="12.75">
      <c r="G514" s="187"/>
    </row>
    <row r="515" ht="12.75">
      <c r="G515" s="187"/>
    </row>
    <row r="516" ht="12.75">
      <c r="G516" s="187"/>
    </row>
    <row r="517" ht="12.75">
      <c r="G517" s="187"/>
    </row>
    <row r="518" ht="12.75">
      <c r="G518" s="187"/>
    </row>
    <row r="519" ht="12.75">
      <c r="G519" s="187"/>
    </row>
    <row r="520" ht="12.75">
      <c r="G520" s="187"/>
    </row>
    <row r="521" ht="12.75">
      <c r="G521" s="187"/>
    </row>
    <row r="522" ht="12.75">
      <c r="G522" s="187"/>
    </row>
    <row r="523" ht="12.75">
      <c r="G523" s="187"/>
    </row>
    <row r="524" ht="12.75">
      <c r="G524" s="187"/>
    </row>
    <row r="525" ht="12.75">
      <c r="G525" s="187"/>
    </row>
    <row r="526" ht="12.75">
      <c r="G526" s="187"/>
    </row>
    <row r="527" ht="12.75">
      <c r="G527" s="187"/>
    </row>
    <row r="528" ht="12.75">
      <c r="G528" s="187"/>
    </row>
    <row r="529" ht="12.75">
      <c r="G529" s="187"/>
    </row>
    <row r="530" ht="12.75">
      <c r="G530" s="187"/>
    </row>
    <row r="531" ht="12.75">
      <c r="G531" s="187"/>
    </row>
    <row r="532" ht="12.75">
      <c r="G532" s="187"/>
    </row>
    <row r="533" ht="12.75">
      <c r="G533" s="187"/>
    </row>
    <row r="534" ht="12.75">
      <c r="G534" s="187"/>
    </row>
    <row r="535" ht="12.75">
      <c r="G535" s="187"/>
    </row>
    <row r="536" ht="12.75">
      <c r="G536" s="187"/>
    </row>
    <row r="537" ht="12.75">
      <c r="G537" s="187"/>
    </row>
    <row r="538" ht="12.75">
      <c r="G538" s="187"/>
    </row>
    <row r="539" ht="12.75">
      <c r="G539" s="187"/>
    </row>
    <row r="540" ht="12.75">
      <c r="G540" s="187"/>
    </row>
    <row r="541" ht="12.75">
      <c r="G541" s="187"/>
    </row>
    <row r="542" ht="12.75">
      <c r="G542" s="187"/>
    </row>
    <row r="543" ht="12.75">
      <c r="G543" s="187"/>
    </row>
    <row r="544" ht="12.75">
      <c r="G544" s="187"/>
    </row>
    <row r="545" ht="12.75">
      <c r="G545" s="187"/>
    </row>
    <row r="546" ht="12.75">
      <c r="G546" s="187"/>
    </row>
    <row r="547" ht="12.75">
      <c r="G547" s="187"/>
    </row>
    <row r="548" ht="12.75">
      <c r="G548" s="187"/>
    </row>
    <row r="549" ht="12.75">
      <c r="G549" s="187"/>
    </row>
    <row r="550" ht="12.75">
      <c r="G550" s="187"/>
    </row>
    <row r="551" ht="12.75">
      <c r="G551" s="187"/>
    </row>
    <row r="552" ht="12.75">
      <c r="G552" s="187"/>
    </row>
    <row r="553" ht="12.75">
      <c r="G553" s="187"/>
    </row>
    <row r="554" ht="12.75">
      <c r="G554" s="187"/>
    </row>
    <row r="555" ht="12.75">
      <c r="G555" s="187"/>
    </row>
    <row r="556" ht="12.75">
      <c r="G556" s="187"/>
    </row>
    <row r="557" ht="12.75">
      <c r="G557" s="187"/>
    </row>
    <row r="558" ht="12.75">
      <c r="G558" s="187"/>
    </row>
    <row r="559" ht="12.75">
      <c r="G559" s="187"/>
    </row>
    <row r="560" ht="12.75">
      <c r="G560" s="187"/>
    </row>
    <row r="561" ht="12.75">
      <c r="G561" s="187"/>
    </row>
    <row r="562" ht="12.75">
      <c r="G562" s="187"/>
    </row>
    <row r="563" ht="12.75">
      <c r="G563" s="187"/>
    </row>
    <row r="564" ht="12.75">
      <c r="G564" s="187"/>
    </row>
    <row r="565" ht="12.75">
      <c r="G565" s="187"/>
    </row>
    <row r="566" ht="12.75">
      <c r="G566" s="187"/>
    </row>
    <row r="567" ht="12.75">
      <c r="G567" s="187"/>
    </row>
    <row r="568" ht="12.75">
      <c r="G568" s="187"/>
    </row>
    <row r="569" ht="12.75">
      <c r="G569" s="187"/>
    </row>
    <row r="570" ht="12.75">
      <c r="G570" s="187"/>
    </row>
    <row r="571" ht="12.75">
      <c r="G571" s="187"/>
    </row>
    <row r="572" ht="12.75">
      <c r="G572" s="187"/>
    </row>
    <row r="573" ht="12.75">
      <c r="G573" s="187"/>
    </row>
    <row r="574" ht="12.75">
      <c r="G574" s="187"/>
    </row>
    <row r="575" ht="12.75">
      <c r="G575" s="187"/>
    </row>
    <row r="576" ht="12.75">
      <c r="G576" s="187"/>
    </row>
    <row r="577" ht="12.75">
      <c r="G577" s="187"/>
    </row>
    <row r="578" ht="12.75">
      <c r="G578" s="187"/>
    </row>
    <row r="579" ht="12.75">
      <c r="G579" s="187"/>
    </row>
    <row r="580" ht="12.75">
      <c r="G580" s="187"/>
    </row>
    <row r="581" ht="12.75">
      <c r="G581" s="187"/>
    </row>
    <row r="582" ht="12.75">
      <c r="G582" s="187"/>
    </row>
    <row r="583" ht="12.75">
      <c r="G583" s="187"/>
    </row>
    <row r="584" ht="12.75">
      <c r="G584" s="187"/>
    </row>
    <row r="585" ht="12.75">
      <c r="G585" s="187"/>
    </row>
    <row r="586" ht="12.75">
      <c r="G586" s="187"/>
    </row>
    <row r="587" ht="12.75">
      <c r="G587" s="187"/>
    </row>
    <row r="588" ht="12.75">
      <c r="G588" s="187"/>
    </row>
    <row r="589" ht="12.75">
      <c r="G589" s="187"/>
    </row>
    <row r="590" ht="12.75">
      <c r="G590" s="187"/>
    </row>
    <row r="591" ht="12.75">
      <c r="G591" s="187"/>
    </row>
    <row r="592" ht="12.75">
      <c r="G592" s="187"/>
    </row>
    <row r="593" ht="12.75">
      <c r="G593" s="187"/>
    </row>
    <row r="594" ht="12.75">
      <c r="G594" s="187"/>
    </row>
    <row r="595" ht="12.75">
      <c r="G595" s="187"/>
    </row>
    <row r="596" ht="12.75">
      <c r="G596" s="187"/>
    </row>
    <row r="597" ht="12.75">
      <c r="G597" s="187"/>
    </row>
    <row r="598" ht="12.75">
      <c r="G598" s="187"/>
    </row>
    <row r="599" ht="12.75">
      <c r="G599" s="187"/>
    </row>
    <row r="600" ht="12.75">
      <c r="G600" s="187"/>
    </row>
    <row r="601" ht="12.75">
      <c r="G601" s="187"/>
    </row>
  </sheetData>
  <mergeCells count="4">
    <mergeCell ref="K8:K45"/>
    <mergeCell ref="A1:L1"/>
    <mergeCell ref="A3:L3"/>
    <mergeCell ref="I7:J7"/>
  </mergeCells>
  <printOptions horizontalCentered="1"/>
  <pageMargins left="0.7874015748031497" right="0.7874015748031497" top="0.7874015748031497" bottom="0.7874015748031497" header="0.31496062992125984" footer="0.5118110236220472"/>
  <pageSetup fitToHeight="1" fitToWidth="1" horizontalDpi="600" verticalDpi="600" orientation="landscape" paperSize="9" scale="74" r:id="rId1"/>
  <headerFooter alignWithMargins="0">
    <oddHeader>&amp;LElezioni comunali  29 - 30 maggio 2011. Comune di Novara - Ballottaggio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03"/>
  <sheetViews>
    <sheetView workbookViewId="0" topLeftCell="A7">
      <selection activeCell="H42" sqref="H42"/>
    </sheetView>
  </sheetViews>
  <sheetFormatPr defaultColWidth="9.140625" defaultRowHeight="12.75"/>
  <cols>
    <col min="1" max="1" width="16.57421875" style="170" customWidth="1"/>
    <col min="2" max="2" width="7.421875" style="168" customWidth="1"/>
    <col min="3" max="3" width="6.28125" style="409" customWidth="1"/>
    <col min="4" max="4" width="8.57421875" style="170" customWidth="1"/>
    <col min="5" max="5" width="22.00390625" style="170" customWidth="1"/>
    <col min="6" max="6" width="6.57421875" style="173" customWidth="1"/>
    <col min="7" max="7" width="5.8515625" style="362" customWidth="1"/>
    <col min="8" max="8" width="29.00390625" style="170" customWidth="1"/>
    <col min="9" max="9" width="5.57421875" style="168" customWidth="1"/>
    <col min="10" max="10" width="7.28125" style="410" customWidth="1"/>
    <col min="11" max="11" width="7.57421875" style="171" customWidth="1"/>
    <col min="12" max="12" width="6.421875" style="412" customWidth="1"/>
    <col min="13" max="16384" width="9.140625" style="170" customWidth="1"/>
  </cols>
  <sheetData>
    <row r="1" spans="1:12" s="169" customFormat="1" ht="21" customHeight="1">
      <c r="A1" s="499" t="s">
        <v>11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</row>
    <row r="3" spans="1:12" ht="11.25">
      <c r="A3" s="500" t="s">
        <v>23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</row>
    <row r="4" spans="1:12" ht="11.25">
      <c r="A4" s="171"/>
      <c r="B4" s="171"/>
      <c r="C4" s="361"/>
      <c r="D4" s="171"/>
      <c r="E4" s="171"/>
      <c r="F4" s="171"/>
      <c r="H4" s="171"/>
      <c r="I4" s="171"/>
      <c r="J4" s="362"/>
      <c r="L4" s="171"/>
    </row>
    <row r="7" spans="1:12" s="368" customFormat="1" ht="19.5" customHeight="1">
      <c r="A7" s="363" t="s">
        <v>0</v>
      </c>
      <c r="B7" s="364" t="s">
        <v>6</v>
      </c>
      <c r="C7" s="365" t="s">
        <v>7</v>
      </c>
      <c r="D7" s="138" t="s">
        <v>5</v>
      </c>
      <c r="E7" s="363" t="s">
        <v>1</v>
      </c>
      <c r="F7" s="364" t="s">
        <v>4</v>
      </c>
      <c r="G7" s="366" t="s">
        <v>8</v>
      </c>
      <c r="H7" s="363" t="s">
        <v>9</v>
      </c>
      <c r="I7" s="501" t="s">
        <v>4</v>
      </c>
      <c r="J7" s="501"/>
      <c r="K7" s="363" t="s">
        <v>2</v>
      </c>
      <c r="L7" s="367" t="s">
        <v>3</v>
      </c>
    </row>
    <row r="8" spans="1:12" s="378" customFormat="1" ht="11.25" customHeight="1">
      <c r="A8" s="369" t="s">
        <v>24</v>
      </c>
      <c r="B8" s="370">
        <v>15688</v>
      </c>
      <c r="C8" s="371">
        <v>10465</v>
      </c>
      <c r="D8" s="372" t="s">
        <v>406</v>
      </c>
      <c r="E8" s="373" t="s">
        <v>407</v>
      </c>
      <c r="F8" s="428">
        <v>2228</v>
      </c>
      <c r="G8" s="406" t="s">
        <v>405</v>
      </c>
      <c r="H8" s="376" t="s">
        <v>408</v>
      </c>
      <c r="I8" s="374">
        <v>1114</v>
      </c>
      <c r="J8" s="375" t="s">
        <v>412</v>
      </c>
      <c r="K8" s="465" t="s">
        <v>287</v>
      </c>
      <c r="L8" s="377"/>
    </row>
    <row r="9" spans="1:12" s="378" customFormat="1" ht="12.75" customHeight="1">
      <c r="A9" s="379"/>
      <c r="B9" s="380"/>
      <c r="C9" s="381"/>
      <c r="D9" s="379"/>
      <c r="E9" s="379"/>
      <c r="F9" s="387"/>
      <c r="G9" s="389"/>
      <c r="H9" s="379" t="s">
        <v>409</v>
      </c>
      <c r="I9" s="383">
        <v>264</v>
      </c>
      <c r="J9" s="384" t="s">
        <v>413</v>
      </c>
      <c r="K9" s="466"/>
      <c r="L9" s="385"/>
    </row>
    <row r="10" spans="1:12" s="392" customFormat="1" ht="12" customHeight="1">
      <c r="A10" s="386"/>
      <c r="B10" s="387"/>
      <c r="C10" s="388"/>
      <c r="D10" s="386"/>
      <c r="E10" s="386"/>
      <c r="F10" s="387"/>
      <c r="G10" s="389"/>
      <c r="H10" s="390" t="s">
        <v>410</v>
      </c>
      <c r="I10" s="383">
        <v>198</v>
      </c>
      <c r="J10" s="384" t="s">
        <v>414</v>
      </c>
      <c r="K10" s="466"/>
      <c r="L10" s="391"/>
    </row>
    <row r="11" spans="1:12" s="378" customFormat="1" ht="13.5" customHeight="1">
      <c r="A11" s="379"/>
      <c r="B11" s="380"/>
      <c r="C11" s="381"/>
      <c r="D11" s="379"/>
      <c r="E11" s="379"/>
      <c r="F11" s="387"/>
      <c r="G11" s="389"/>
      <c r="H11" s="379" t="s">
        <v>411</v>
      </c>
      <c r="I11" s="393">
        <v>139</v>
      </c>
      <c r="J11" s="394" t="s">
        <v>415</v>
      </c>
      <c r="K11" s="466"/>
      <c r="L11" s="395"/>
    </row>
    <row r="12" spans="1:12" s="378" customFormat="1" ht="13.5" customHeight="1">
      <c r="A12" s="379"/>
      <c r="B12" s="380"/>
      <c r="C12" s="381"/>
      <c r="D12" s="379"/>
      <c r="E12" s="396"/>
      <c r="F12" s="429"/>
      <c r="G12" s="433"/>
      <c r="H12" s="360" t="s">
        <v>132</v>
      </c>
      <c r="I12" s="397">
        <f>SUM(I8:I11)</f>
        <v>1715</v>
      </c>
      <c r="J12" s="398" t="s">
        <v>416</v>
      </c>
      <c r="K12" s="466"/>
      <c r="L12" s="395"/>
    </row>
    <row r="13" spans="1:12" s="378" customFormat="1" ht="11.25" customHeight="1">
      <c r="A13" s="379"/>
      <c r="B13" s="380"/>
      <c r="C13" s="381"/>
      <c r="D13" s="379"/>
      <c r="E13" s="379" t="s">
        <v>417</v>
      </c>
      <c r="F13" s="387">
        <v>3249</v>
      </c>
      <c r="G13" s="389" t="s">
        <v>418</v>
      </c>
      <c r="H13" s="379" t="s">
        <v>27</v>
      </c>
      <c r="I13" s="383">
        <v>1419</v>
      </c>
      <c r="J13" s="384" t="s">
        <v>422</v>
      </c>
      <c r="K13" s="466"/>
      <c r="L13" s="385"/>
    </row>
    <row r="14" spans="1:12" s="378" customFormat="1" ht="11.25" customHeight="1">
      <c r="A14" s="379"/>
      <c r="B14" s="380"/>
      <c r="C14" s="381"/>
      <c r="D14" s="379"/>
      <c r="E14" s="379"/>
      <c r="F14" s="387"/>
      <c r="G14" s="389"/>
      <c r="H14" s="379" t="s">
        <v>419</v>
      </c>
      <c r="I14" s="383">
        <v>379</v>
      </c>
      <c r="J14" s="384" t="s">
        <v>423</v>
      </c>
      <c r="K14" s="466"/>
      <c r="L14" s="385"/>
    </row>
    <row r="15" spans="1:12" s="378" customFormat="1" ht="11.25" customHeight="1">
      <c r="A15" s="379"/>
      <c r="B15" s="380"/>
      <c r="C15" s="381"/>
      <c r="D15" s="379"/>
      <c r="E15" s="379"/>
      <c r="F15" s="387"/>
      <c r="G15" s="389"/>
      <c r="H15" s="379" t="s">
        <v>420</v>
      </c>
      <c r="I15" s="383">
        <v>369</v>
      </c>
      <c r="J15" s="384" t="s">
        <v>424</v>
      </c>
      <c r="K15" s="466"/>
      <c r="L15" s="391"/>
    </row>
    <row r="16" spans="1:12" s="378" customFormat="1" ht="11.25" customHeight="1">
      <c r="A16" s="379"/>
      <c r="B16" s="380"/>
      <c r="C16" s="381"/>
      <c r="D16" s="379"/>
      <c r="E16" s="390"/>
      <c r="F16" s="430"/>
      <c r="G16" s="405"/>
      <c r="H16" s="390" t="s">
        <v>259</v>
      </c>
      <c r="I16" s="399">
        <v>346</v>
      </c>
      <c r="J16" s="384" t="s">
        <v>426</v>
      </c>
      <c r="K16" s="466"/>
      <c r="L16" s="385"/>
    </row>
    <row r="17" spans="1:13" s="378" customFormat="1" ht="11.25" customHeight="1">
      <c r="A17" s="379"/>
      <c r="B17" s="380"/>
      <c r="C17" s="381"/>
      <c r="D17" s="379"/>
      <c r="E17" s="390"/>
      <c r="F17" s="430"/>
      <c r="G17" s="405"/>
      <c r="H17" s="390" t="s">
        <v>421</v>
      </c>
      <c r="I17" s="399">
        <v>248</v>
      </c>
      <c r="J17" s="384" t="s">
        <v>425</v>
      </c>
      <c r="K17" s="466"/>
      <c r="L17" s="385"/>
      <c r="M17" s="400"/>
    </row>
    <row r="18" spans="1:12" s="378" customFormat="1" ht="11.25" customHeight="1">
      <c r="A18" s="379"/>
      <c r="B18" s="380"/>
      <c r="C18" s="381"/>
      <c r="D18" s="379"/>
      <c r="E18" s="401"/>
      <c r="F18" s="431"/>
      <c r="G18" s="398"/>
      <c r="H18" s="360" t="s">
        <v>132</v>
      </c>
      <c r="I18" s="402">
        <f>SUM(I13:I17)</f>
        <v>2761</v>
      </c>
      <c r="J18" s="403" t="s">
        <v>427</v>
      </c>
      <c r="K18" s="466"/>
      <c r="L18" s="404"/>
    </row>
    <row r="19" spans="1:12" s="378" customFormat="1" ht="11.25" customHeight="1">
      <c r="A19" s="379"/>
      <c r="B19" s="380"/>
      <c r="C19" s="381"/>
      <c r="D19" s="379"/>
      <c r="E19" s="390" t="s">
        <v>428</v>
      </c>
      <c r="F19" s="430">
        <v>1312</v>
      </c>
      <c r="G19" s="405" t="s">
        <v>429</v>
      </c>
      <c r="H19" s="390" t="s">
        <v>30</v>
      </c>
      <c r="I19" s="399">
        <v>365</v>
      </c>
      <c r="J19" s="384" t="s">
        <v>431</v>
      </c>
      <c r="K19" s="466"/>
      <c r="L19" s="385"/>
    </row>
    <row r="20" spans="1:12" s="378" customFormat="1" ht="11.25" customHeight="1">
      <c r="A20" s="379"/>
      <c r="B20" s="380"/>
      <c r="C20" s="381"/>
      <c r="D20" s="379"/>
      <c r="E20" s="390"/>
      <c r="F20" s="430"/>
      <c r="G20" s="405"/>
      <c r="H20" s="390" t="s">
        <v>430</v>
      </c>
      <c r="I20" s="399">
        <v>345</v>
      </c>
      <c r="J20" s="384" t="s">
        <v>432</v>
      </c>
      <c r="K20" s="466"/>
      <c r="L20" s="385"/>
    </row>
    <row r="21" spans="1:12" s="378" customFormat="1" ht="11.25" customHeight="1">
      <c r="A21" s="379"/>
      <c r="B21" s="380"/>
      <c r="C21" s="381"/>
      <c r="D21" s="379"/>
      <c r="E21" s="390"/>
      <c r="F21" s="430"/>
      <c r="G21" s="405"/>
      <c r="H21" s="396" t="s">
        <v>377</v>
      </c>
      <c r="I21" s="399">
        <v>282</v>
      </c>
      <c r="J21" s="384" t="s">
        <v>318</v>
      </c>
      <c r="K21" s="466"/>
      <c r="L21" s="385"/>
    </row>
    <row r="22" spans="1:12" s="378" customFormat="1" ht="11.25" customHeight="1">
      <c r="A22" s="379"/>
      <c r="B22" s="380"/>
      <c r="C22" s="381"/>
      <c r="D22" s="379"/>
      <c r="E22" s="401"/>
      <c r="F22" s="431"/>
      <c r="G22" s="398"/>
      <c r="H22" s="360" t="s">
        <v>132</v>
      </c>
      <c r="I22" s="402">
        <f>SUM(I19:I21)</f>
        <v>992</v>
      </c>
      <c r="J22" s="403" t="s">
        <v>433</v>
      </c>
      <c r="K22" s="466"/>
      <c r="L22" s="404"/>
    </row>
    <row r="23" spans="1:256" s="408" customFormat="1" ht="11.25" customHeight="1">
      <c r="A23" s="379"/>
      <c r="B23" s="380"/>
      <c r="C23" s="381"/>
      <c r="D23" s="379"/>
      <c r="E23" s="373" t="s">
        <v>434</v>
      </c>
      <c r="F23" s="428">
        <v>1170</v>
      </c>
      <c r="G23" s="406" t="s">
        <v>435</v>
      </c>
      <c r="H23" s="331" t="s">
        <v>436</v>
      </c>
      <c r="I23" s="413">
        <v>671</v>
      </c>
      <c r="J23" s="375">
        <v>0.0821</v>
      </c>
      <c r="K23" s="466"/>
      <c r="L23" s="407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  <c r="AP23" s="378"/>
      <c r="AQ23" s="378"/>
      <c r="AR23" s="378"/>
      <c r="AS23" s="378"/>
      <c r="AT23" s="378"/>
      <c r="AU23" s="378"/>
      <c r="AV23" s="378"/>
      <c r="AW23" s="378"/>
      <c r="AX23" s="378"/>
      <c r="AY23" s="378"/>
      <c r="AZ23" s="378"/>
      <c r="BA23" s="378"/>
      <c r="BB23" s="378"/>
      <c r="BC23" s="378"/>
      <c r="BD23" s="378"/>
      <c r="BE23" s="378"/>
      <c r="BF23" s="378"/>
      <c r="BG23" s="378"/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/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/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  <c r="DM23" s="378"/>
      <c r="DN23" s="378"/>
      <c r="DO23" s="378"/>
      <c r="DP23" s="378"/>
      <c r="DQ23" s="378"/>
      <c r="DR23" s="378"/>
      <c r="DS23" s="378"/>
      <c r="DT23" s="378"/>
      <c r="DU23" s="378"/>
      <c r="DV23" s="378"/>
      <c r="DW23" s="378"/>
      <c r="DX23" s="378"/>
      <c r="DY23" s="378"/>
      <c r="DZ23" s="378"/>
      <c r="EA23" s="378"/>
      <c r="EB23" s="378"/>
      <c r="EC23" s="378"/>
      <c r="ED23" s="378"/>
      <c r="EE23" s="378"/>
      <c r="EF23" s="378"/>
      <c r="EG23" s="378"/>
      <c r="EH23" s="378"/>
      <c r="EI23" s="378"/>
      <c r="EJ23" s="378"/>
      <c r="EK23" s="378"/>
      <c r="EL23" s="378"/>
      <c r="EM23" s="378"/>
      <c r="EN23" s="378"/>
      <c r="EO23" s="378"/>
      <c r="EP23" s="378"/>
      <c r="EQ23" s="378"/>
      <c r="ER23" s="378"/>
      <c r="ES23" s="378"/>
      <c r="ET23" s="378"/>
      <c r="EU23" s="378"/>
      <c r="EV23" s="378"/>
      <c r="EW23" s="378"/>
      <c r="EX23" s="378"/>
      <c r="EY23" s="378"/>
      <c r="EZ23" s="378"/>
      <c r="FA23" s="378"/>
      <c r="FB23" s="378"/>
      <c r="FC23" s="378"/>
      <c r="FD23" s="378"/>
      <c r="FE23" s="378"/>
      <c r="FF23" s="378"/>
      <c r="FG23" s="378"/>
      <c r="FH23" s="378"/>
      <c r="FI23" s="378"/>
      <c r="FJ23" s="378"/>
      <c r="FK23" s="378"/>
      <c r="FL23" s="378"/>
      <c r="FM23" s="378"/>
      <c r="FN23" s="378"/>
      <c r="FO23" s="378"/>
      <c r="FP23" s="378"/>
      <c r="FQ23" s="378"/>
      <c r="FR23" s="378"/>
      <c r="FS23" s="378"/>
      <c r="FT23" s="378"/>
      <c r="FU23" s="378"/>
      <c r="FV23" s="378"/>
      <c r="FW23" s="378"/>
      <c r="FX23" s="378"/>
      <c r="FY23" s="378"/>
      <c r="FZ23" s="378"/>
      <c r="GA23" s="378"/>
      <c r="GB23" s="378"/>
      <c r="GC23" s="378"/>
      <c r="GD23" s="378"/>
      <c r="GE23" s="378"/>
      <c r="GF23" s="378"/>
      <c r="GG23" s="378"/>
      <c r="GH23" s="378"/>
      <c r="GI23" s="378"/>
      <c r="GJ23" s="378"/>
      <c r="GK23" s="378"/>
      <c r="GL23" s="378"/>
      <c r="GM23" s="378"/>
      <c r="GN23" s="378"/>
      <c r="GO23" s="378"/>
      <c r="GP23" s="378"/>
      <c r="GQ23" s="378"/>
      <c r="GR23" s="378"/>
      <c r="GS23" s="378"/>
      <c r="GT23" s="378"/>
      <c r="GU23" s="378"/>
      <c r="GV23" s="378"/>
      <c r="GW23" s="378"/>
      <c r="GX23" s="378"/>
      <c r="GY23" s="378"/>
      <c r="GZ23" s="378"/>
      <c r="HA23" s="378"/>
      <c r="HB23" s="378"/>
      <c r="HC23" s="378"/>
      <c r="HD23" s="378"/>
      <c r="HE23" s="378"/>
      <c r="HF23" s="378"/>
      <c r="HG23" s="378"/>
      <c r="HH23" s="378"/>
      <c r="HI23" s="378"/>
      <c r="HJ23" s="378"/>
      <c r="HK23" s="378"/>
      <c r="HL23" s="378"/>
      <c r="HM23" s="378"/>
      <c r="HN23" s="378"/>
      <c r="HO23" s="378"/>
      <c r="HP23" s="378"/>
      <c r="HQ23" s="378"/>
      <c r="HR23" s="378"/>
      <c r="HS23" s="378"/>
      <c r="HT23" s="378"/>
      <c r="HU23" s="378"/>
      <c r="HV23" s="378"/>
      <c r="HW23" s="378"/>
      <c r="HX23" s="378"/>
      <c r="HY23" s="378"/>
      <c r="HZ23" s="378"/>
      <c r="IA23" s="378"/>
      <c r="IB23" s="378"/>
      <c r="IC23" s="378"/>
      <c r="ID23" s="378"/>
      <c r="IE23" s="378"/>
      <c r="IF23" s="378"/>
      <c r="IG23" s="378"/>
      <c r="IH23" s="378"/>
      <c r="II23" s="378"/>
      <c r="IJ23" s="378"/>
      <c r="IK23" s="378"/>
      <c r="IL23" s="378"/>
      <c r="IM23" s="378"/>
      <c r="IN23" s="378"/>
      <c r="IO23" s="378"/>
      <c r="IP23" s="378"/>
      <c r="IQ23" s="378"/>
      <c r="IR23" s="378"/>
      <c r="IS23" s="378"/>
      <c r="IT23" s="378"/>
      <c r="IU23" s="378"/>
      <c r="IV23" s="378"/>
    </row>
    <row r="24" spans="1:12" s="378" customFormat="1" ht="11.25" customHeight="1">
      <c r="A24" s="379"/>
      <c r="B24" s="380"/>
      <c r="C24" s="381"/>
      <c r="D24" s="379"/>
      <c r="E24" s="379"/>
      <c r="F24" s="387"/>
      <c r="G24" s="389"/>
      <c r="H24" s="379" t="s">
        <v>437</v>
      </c>
      <c r="I24" s="380">
        <v>197</v>
      </c>
      <c r="J24" s="382" t="s">
        <v>170</v>
      </c>
      <c r="K24" s="466"/>
      <c r="L24" s="391"/>
    </row>
    <row r="25" spans="1:12" s="378" customFormat="1" ht="11.25" customHeight="1">
      <c r="A25" s="379"/>
      <c r="B25" s="380"/>
      <c r="C25" s="381"/>
      <c r="D25" s="379"/>
      <c r="E25" s="379"/>
      <c r="F25" s="387"/>
      <c r="G25" s="389"/>
      <c r="H25" s="379" t="s">
        <v>438</v>
      </c>
      <c r="I25" s="380">
        <v>97</v>
      </c>
      <c r="J25" s="382" t="s">
        <v>440</v>
      </c>
      <c r="K25" s="466"/>
      <c r="L25" s="391"/>
    </row>
    <row r="26" spans="1:12" ht="11.25" customHeight="1">
      <c r="A26" s="336"/>
      <c r="B26" s="337"/>
      <c r="C26" s="414"/>
      <c r="D26" s="336"/>
      <c r="E26" s="336"/>
      <c r="F26" s="432"/>
      <c r="G26" s="434"/>
      <c r="H26" s="332" t="s">
        <v>439</v>
      </c>
      <c r="I26" s="333">
        <v>48</v>
      </c>
      <c r="J26" s="335" t="s">
        <v>441</v>
      </c>
      <c r="K26" s="466"/>
      <c r="L26" s="419"/>
    </row>
    <row r="27" spans="1:12" ht="11.25" customHeight="1">
      <c r="A27" s="336"/>
      <c r="B27" s="337"/>
      <c r="C27" s="414"/>
      <c r="D27" s="418"/>
      <c r="E27" s="332"/>
      <c r="F27" s="426"/>
      <c r="G27" s="427"/>
      <c r="H27" s="360" t="s">
        <v>132</v>
      </c>
      <c r="I27" s="426">
        <f>SUM(I23:I26)</f>
        <v>1013</v>
      </c>
      <c r="J27" s="427" t="s">
        <v>442</v>
      </c>
      <c r="K27" s="466"/>
      <c r="L27" s="416"/>
    </row>
    <row r="28" spans="1:12" ht="11.25" customHeight="1">
      <c r="A28" s="336"/>
      <c r="B28" s="337"/>
      <c r="C28" s="414"/>
      <c r="D28" s="336"/>
      <c r="E28" s="336" t="s">
        <v>443</v>
      </c>
      <c r="F28" s="432">
        <v>1031</v>
      </c>
      <c r="G28" s="434" t="s">
        <v>444</v>
      </c>
      <c r="H28" s="336" t="s">
        <v>29</v>
      </c>
      <c r="I28" s="337">
        <v>449</v>
      </c>
      <c r="J28" s="415" t="s">
        <v>446</v>
      </c>
      <c r="K28" s="466"/>
      <c r="L28" s="417"/>
    </row>
    <row r="29" spans="1:12" ht="11.25" customHeight="1">
      <c r="A29" s="336"/>
      <c r="B29" s="337"/>
      <c r="C29" s="414"/>
      <c r="D29" s="418"/>
      <c r="E29" s="336"/>
      <c r="F29" s="432"/>
      <c r="G29" s="434"/>
      <c r="H29" s="336" t="s">
        <v>40</v>
      </c>
      <c r="I29" s="337">
        <v>304</v>
      </c>
      <c r="J29" s="415" t="s">
        <v>447</v>
      </c>
      <c r="K29" s="466"/>
      <c r="L29" s="417"/>
    </row>
    <row r="30" spans="1:12" ht="11.25" customHeight="1">
      <c r="A30" s="336"/>
      <c r="B30" s="337"/>
      <c r="C30" s="414"/>
      <c r="D30" s="418"/>
      <c r="E30" s="336"/>
      <c r="F30" s="432"/>
      <c r="G30" s="434"/>
      <c r="H30" s="336" t="s">
        <v>445</v>
      </c>
      <c r="I30" s="337">
        <v>83</v>
      </c>
      <c r="J30" s="415" t="s">
        <v>448</v>
      </c>
      <c r="K30" s="466"/>
      <c r="L30" s="417"/>
    </row>
    <row r="31" spans="1:12" ht="11.25" customHeight="1">
      <c r="A31" s="336"/>
      <c r="B31" s="337"/>
      <c r="C31" s="414"/>
      <c r="D31" s="418"/>
      <c r="E31" s="336"/>
      <c r="F31" s="432"/>
      <c r="G31" s="434"/>
      <c r="H31" s="332" t="s">
        <v>208</v>
      </c>
      <c r="I31" s="333">
        <v>77</v>
      </c>
      <c r="J31" s="335" t="s">
        <v>449</v>
      </c>
      <c r="K31" s="466"/>
      <c r="L31" s="416"/>
    </row>
    <row r="32" spans="1:12" ht="11.25" customHeight="1">
      <c r="A32" s="336"/>
      <c r="B32" s="337"/>
      <c r="C32" s="414"/>
      <c r="D32" s="418"/>
      <c r="E32" s="332"/>
      <c r="F32" s="426"/>
      <c r="G32" s="427"/>
      <c r="H32" s="360" t="s">
        <v>132</v>
      </c>
      <c r="I32" s="426">
        <f>SUM(I28:I31)</f>
        <v>913</v>
      </c>
      <c r="J32" s="427" t="s">
        <v>450</v>
      </c>
      <c r="K32" s="466"/>
      <c r="L32" s="416"/>
    </row>
    <row r="33" spans="1:12" ht="11.25" customHeight="1">
      <c r="A33" s="336"/>
      <c r="B33" s="337"/>
      <c r="C33" s="414"/>
      <c r="D33" s="336"/>
      <c r="E33" s="420" t="s">
        <v>451</v>
      </c>
      <c r="F33" s="424">
        <v>479</v>
      </c>
      <c r="G33" s="425" t="s">
        <v>454</v>
      </c>
      <c r="H33" s="420" t="s">
        <v>452</v>
      </c>
      <c r="I33" s="424">
        <v>398</v>
      </c>
      <c r="J33" s="425" t="s">
        <v>453</v>
      </c>
      <c r="K33" s="466"/>
      <c r="L33" s="422"/>
    </row>
    <row r="34" spans="1:12" ht="11.25" customHeight="1">
      <c r="A34" s="336"/>
      <c r="B34" s="337"/>
      <c r="C34" s="414"/>
      <c r="D34" s="336"/>
      <c r="E34" s="420" t="s">
        <v>455</v>
      </c>
      <c r="F34" s="424">
        <v>318</v>
      </c>
      <c r="G34" s="425" t="s">
        <v>457</v>
      </c>
      <c r="H34" s="420" t="s">
        <v>75</v>
      </c>
      <c r="I34" s="424">
        <v>283</v>
      </c>
      <c r="J34" s="425" t="s">
        <v>460</v>
      </c>
      <c r="K34" s="466"/>
      <c r="L34" s="423"/>
    </row>
    <row r="35" spans="1:12" ht="11.25" customHeight="1">
      <c r="A35" s="336"/>
      <c r="B35" s="337"/>
      <c r="C35" s="414"/>
      <c r="D35" s="336"/>
      <c r="E35" s="332" t="s">
        <v>456</v>
      </c>
      <c r="F35" s="426">
        <v>118</v>
      </c>
      <c r="G35" s="427" t="s">
        <v>458</v>
      </c>
      <c r="H35" s="332" t="s">
        <v>459</v>
      </c>
      <c r="I35" s="426">
        <v>93</v>
      </c>
      <c r="J35" s="427" t="s">
        <v>461</v>
      </c>
      <c r="K35" s="466"/>
      <c r="L35" s="422"/>
    </row>
    <row r="36" spans="1:12" ht="11.25" customHeight="1">
      <c r="A36" s="332"/>
      <c r="B36" s="333"/>
      <c r="C36" s="334"/>
      <c r="D36" s="332"/>
      <c r="E36" s="360" t="s">
        <v>181</v>
      </c>
      <c r="F36" s="424">
        <f>SUM(F8+F13+F19+F23+F28+F33+F34+F35)</f>
        <v>9905</v>
      </c>
      <c r="G36" s="425"/>
      <c r="H36" s="360" t="s">
        <v>182</v>
      </c>
      <c r="I36" s="424">
        <f>SUM(I12+I18+I22+I27+I32+I33+I34+I35)</f>
        <v>8168</v>
      </c>
      <c r="J36" s="421"/>
      <c r="K36" s="467"/>
      <c r="L36" s="422"/>
    </row>
    <row r="37" ht="11.25">
      <c r="K37" s="411"/>
    </row>
    <row r="38" ht="11.25">
      <c r="K38" s="411"/>
    </row>
    <row r="39" ht="11.25">
      <c r="K39" s="411"/>
    </row>
    <row r="40" ht="11.25">
      <c r="K40" s="411"/>
    </row>
    <row r="41" ht="11.25">
      <c r="K41" s="411"/>
    </row>
    <row r="42" ht="11.25">
      <c r="K42" s="411"/>
    </row>
    <row r="43" ht="11.25">
      <c r="K43" s="411"/>
    </row>
    <row r="44" ht="11.25">
      <c r="K44" s="411"/>
    </row>
    <row r="45" ht="11.25">
      <c r="K45" s="411"/>
    </row>
    <row r="46" ht="11.25">
      <c r="K46" s="411"/>
    </row>
    <row r="47" ht="11.25">
      <c r="K47" s="411"/>
    </row>
    <row r="48" ht="11.25">
      <c r="K48" s="411"/>
    </row>
    <row r="49" ht="11.25">
      <c r="K49" s="411"/>
    </row>
    <row r="50" ht="11.25">
      <c r="K50" s="411"/>
    </row>
    <row r="51" ht="11.25">
      <c r="K51" s="411"/>
    </row>
    <row r="52" ht="11.25">
      <c r="K52" s="411"/>
    </row>
    <row r="53" ht="11.25">
      <c r="K53" s="411"/>
    </row>
    <row r="54" ht="11.25">
      <c r="K54" s="411"/>
    </row>
    <row r="55" ht="11.25">
      <c r="K55" s="411"/>
    </row>
    <row r="56" ht="11.25">
      <c r="K56" s="411"/>
    </row>
    <row r="57" ht="11.25">
      <c r="K57" s="411"/>
    </row>
    <row r="58" ht="11.25">
      <c r="K58" s="411"/>
    </row>
    <row r="59" ht="11.25">
      <c r="K59" s="411"/>
    </row>
    <row r="60" ht="11.25">
      <c r="K60" s="411"/>
    </row>
    <row r="61" ht="11.25">
      <c r="K61" s="411"/>
    </row>
    <row r="62" ht="11.25">
      <c r="K62" s="411"/>
    </row>
    <row r="63" ht="11.25" customHeight="1">
      <c r="K63" s="411"/>
    </row>
    <row r="64" ht="11.25">
      <c r="K64" s="411"/>
    </row>
    <row r="65" ht="11.25">
      <c r="K65" s="411"/>
    </row>
    <row r="66" ht="11.25">
      <c r="K66" s="411"/>
    </row>
    <row r="67" ht="11.25">
      <c r="K67" s="411"/>
    </row>
    <row r="68" ht="15" customHeight="1">
      <c r="K68" s="411"/>
    </row>
    <row r="69" ht="11.25">
      <c r="K69" s="411"/>
    </row>
    <row r="70" ht="11.25">
      <c r="K70" s="411"/>
    </row>
    <row r="71" ht="11.25">
      <c r="K71" s="411"/>
    </row>
    <row r="72" ht="12.75" customHeight="1">
      <c r="K72" s="411"/>
    </row>
    <row r="73" ht="12" customHeight="1">
      <c r="K73" s="411"/>
    </row>
    <row r="74" ht="11.25">
      <c r="K74" s="411"/>
    </row>
    <row r="75" ht="11.25">
      <c r="K75" s="411"/>
    </row>
    <row r="76" ht="11.25">
      <c r="K76" s="411"/>
    </row>
    <row r="77" ht="11.25">
      <c r="K77" s="411"/>
    </row>
    <row r="78" ht="11.25">
      <c r="K78" s="411"/>
    </row>
    <row r="79" ht="11.25">
      <c r="K79" s="411"/>
    </row>
    <row r="80" ht="11.25">
      <c r="K80" s="411"/>
    </row>
    <row r="81" ht="11.25">
      <c r="K81" s="411"/>
    </row>
    <row r="82" ht="11.25">
      <c r="K82" s="411"/>
    </row>
    <row r="83" ht="11.25">
      <c r="K83" s="411"/>
    </row>
    <row r="84" ht="11.25">
      <c r="K84" s="411"/>
    </row>
    <row r="85" ht="11.25">
      <c r="K85" s="411"/>
    </row>
    <row r="86" ht="11.25">
      <c r="K86" s="411"/>
    </row>
    <row r="87" ht="11.25">
      <c r="K87" s="411"/>
    </row>
    <row r="88" ht="11.25">
      <c r="K88" s="411"/>
    </row>
    <row r="89" ht="11.25">
      <c r="K89" s="411"/>
    </row>
    <row r="90" ht="11.25">
      <c r="K90" s="411"/>
    </row>
    <row r="91" ht="11.25">
      <c r="K91" s="411"/>
    </row>
    <row r="92" ht="11.25">
      <c r="K92" s="411"/>
    </row>
    <row r="93" ht="11.25">
      <c r="K93" s="411"/>
    </row>
    <row r="94" ht="11.25">
      <c r="K94" s="411"/>
    </row>
    <row r="95" ht="11.25">
      <c r="K95" s="411"/>
    </row>
    <row r="96" ht="11.25">
      <c r="K96" s="411"/>
    </row>
    <row r="97" ht="11.25">
      <c r="K97" s="411"/>
    </row>
    <row r="98" ht="11.25">
      <c r="K98" s="411"/>
    </row>
    <row r="99" ht="11.25">
      <c r="K99" s="411"/>
    </row>
    <row r="100" ht="11.25">
      <c r="K100" s="411"/>
    </row>
    <row r="101" ht="11.25">
      <c r="K101" s="411"/>
    </row>
    <row r="102" ht="11.25">
      <c r="K102" s="411"/>
    </row>
    <row r="103" ht="11.25">
      <c r="K103" s="411"/>
    </row>
    <row r="104" ht="11.25">
      <c r="K104" s="411"/>
    </row>
    <row r="105" ht="11.25">
      <c r="K105" s="411"/>
    </row>
    <row r="106" ht="11.25">
      <c r="K106" s="411"/>
    </row>
    <row r="107" ht="11.25">
      <c r="K107" s="411"/>
    </row>
    <row r="108" ht="11.25">
      <c r="K108" s="411"/>
    </row>
    <row r="109" ht="11.25">
      <c r="K109" s="411"/>
    </row>
    <row r="110" ht="11.25">
      <c r="K110" s="411"/>
    </row>
    <row r="111" ht="11.25">
      <c r="K111" s="411"/>
    </row>
    <row r="112" ht="11.25">
      <c r="K112" s="411"/>
    </row>
    <row r="113" ht="11.25">
      <c r="K113" s="411"/>
    </row>
    <row r="114" ht="11.25">
      <c r="K114" s="411"/>
    </row>
    <row r="115" ht="11.25">
      <c r="K115" s="411"/>
    </row>
    <row r="116" ht="11.25">
      <c r="K116" s="411"/>
    </row>
    <row r="117" ht="11.25">
      <c r="K117" s="411"/>
    </row>
    <row r="118" ht="11.25">
      <c r="K118" s="411"/>
    </row>
    <row r="119" ht="11.25">
      <c r="K119" s="411"/>
    </row>
    <row r="120" ht="11.25">
      <c r="K120" s="411"/>
    </row>
    <row r="121" ht="11.25">
      <c r="K121" s="411"/>
    </row>
    <row r="122" ht="11.25">
      <c r="K122" s="411"/>
    </row>
    <row r="123" ht="11.25">
      <c r="K123" s="411"/>
    </row>
    <row r="124" ht="11.25">
      <c r="K124" s="411"/>
    </row>
    <row r="125" ht="11.25">
      <c r="K125" s="411"/>
    </row>
    <row r="126" ht="11.25">
      <c r="K126" s="411"/>
    </row>
    <row r="127" ht="11.25">
      <c r="K127" s="411"/>
    </row>
    <row r="128" ht="11.25">
      <c r="K128" s="411"/>
    </row>
    <row r="129" ht="11.25">
      <c r="K129" s="411"/>
    </row>
    <row r="130" ht="11.25">
      <c r="K130" s="411"/>
    </row>
    <row r="131" ht="11.25">
      <c r="K131" s="411"/>
    </row>
    <row r="132" ht="11.25">
      <c r="K132" s="411"/>
    </row>
    <row r="133" ht="11.25">
      <c r="K133" s="411"/>
    </row>
    <row r="134" ht="11.25">
      <c r="K134" s="411"/>
    </row>
    <row r="135" ht="11.25">
      <c r="K135" s="411"/>
    </row>
    <row r="136" ht="11.25">
      <c r="K136" s="411"/>
    </row>
    <row r="137" ht="11.25">
      <c r="K137" s="411"/>
    </row>
    <row r="138" ht="11.25">
      <c r="K138" s="411"/>
    </row>
    <row r="139" ht="11.25">
      <c r="K139" s="411"/>
    </row>
    <row r="140" ht="11.25">
      <c r="K140" s="411"/>
    </row>
    <row r="141" ht="11.25">
      <c r="K141" s="411"/>
    </row>
    <row r="142" ht="11.25">
      <c r="K142" s="411"/>
    </row>
    <row r="143" ht="11.25">
      <c r="K143" s="411"/>
    </row>
    <row r="144" ht="11.25">
      <c r="K144" s="411"/>
    </row>
    <row r="145" ht="11.25">
      <c r="K145" s="411"/>
    </row>
    <row r="146" ht="11.25">
      <c r="K146" s="411"/>
    </row>
    <row r="147" ht="11.25">
      <c r="K147" s="411"/>
    </row>
    <row r="148" ht="11.25">
      <c r="K148" s="411"/>
    </row>
    <row r="149" ht="11.25">
      <c r="K149" s="411"/>
    </row>
    <row r="150" ht="11.25">
      <c r="K150" s="411"/>
    </row>
    <row r="151" ht="11.25">
      <c r="K151" s="411"/>
    </row>
    <row r="152" ht="11.25">
      <c r="K152" s="411"/>
    </row>
    <row r="153" ht="11.25">
      <c r="K153" s="411"/>
    </row>
    <row r="154" ht="11.25">
      <c r="K154" s="411"/>
    </row>
    <row r="155" ht="11.25">
      <c r="K155" s="411"/>
    </row>
    <row r="156" ht="11.25">
      <c r="K156" s="411"/>
    </row>
    <row r="157" ht="11.25">
      <c r="K157" s="411"/>
    </row>
    <row r="158" ht="11.25">
      <c r="K158" s="411"/>
    </row>
    <row r="159" ht="11.25">
      <c r="K159" s="411"/>
    </row>
    <row r="160" ht="11.25">
      <c r="K160" s="411"/>
    </row>
    <row r="161" ht="11.25">
      <c r="K161" s="411"/>
    </row>
    <row r="162" ht="11.25">
      <c r="K162" s="411"/>
    </row>
    <row r="163" ht="11.25">
      <c r="K163" s="411"/>
    </row>
    <row r="164" ht="11.25">
      <c r="K164" s="411"/>
    </row>
    <row r="165" ht="11.25">
      <c r="K165" s="411"/>
    </row>
    <row r="166" ht="11.25">
      <c r="K166" s="411"/>
    </row>
    <row r="167" ht="11.25">
      <c r="K167" s="411"/>
    </row>
    <row r="168" ht="11.25">
      <c r="K168" s="411"/>
    </row>
    <row r="169" ht="11.25">
      <c r="K169" s="411"/>
    </row>
    <row r="170" ht="11.25">
      <c r="K170" s="411"/>
    </row>
    <row r="171" ht="11.25">
      <c r="K171" s="411"/>
    </row>
    <row r="172" ht="11.25">
      <c r="K172" s="411"/>
    </row>
    <row r="173" ht="11.25">
      <c r="K173" s="411"/>
    </row>
    <row r="174" ht="11.25">
      <c r="K174" s="411"/>
    </row>
    <row r="175" ht="11.25">
      <c r="K175" s="411"/>
    </row>
    <row r="176" ht="11.25">
      <c r="K176" s="411"/>
    </row>
    <row r="177" ht="11.25">
      <c r="K177" s="411"/>
    </row>
    <row r="178" ht="11.25">
      <c r="K178" s="411"/>
    </row>
    <row r="179" ht="11.25">
      <c r="K179" s="411"/>
    </row>
    <row r="180" ht="11.25">
      <c r="K180" s="411"/>
    </row>
    <row r="181" ht="11.25">
      <c r="K181" s="411"/>
    </row>
    <row r="182" ht="11.25">
      <c r="K182" s="411"/>
    </row>
    <row r="183" ht="11.25">
      <c r="K183" s="411"/>
    </row>
    <row r="184" ht="11.25">
      <c r="K184" s="411"/>
    </row>
    <row r="185" ht="11.25">
      <c r="K185" s="411"/>
    </row>
    <row r="186" ht="11.25">
      <c r="K186" s="411"/>
    </row>
    <row r="187" ht="11.25">
      <c r="K187" s="411"/>
    </row>
    <row r="188" ht="11.25">
      <c r="K188" s="411"/>
    </row>
    <row r="189" ht="11.25">
      <c r="K189" s="411"/>
    </row>
    <row r="190" ht="11.25">
      <c r="K190" s="411"/>
    </row>
    <row r="191" ht="11.25">
      <c r="K191" s="411"/>
    </row>
    <row r="192" ht="11.25">
      <c r="K192" s="411"/>
    </row>
    <row r="193" ht="11.25">
      <c r="K193" s="411"/>
    </row>
    <row r="194" ht="11.25">
      <c r="K194" s="411"/>
    </row>
    <row r="195" ht="11.25">
      <c r="K195" s="411"/>
    </row>
    <row r="196" ht="11.25">
      <c r="K196" s="411"/>
    </row>
    <row r="197" ht="11.25">
      <c r="K197" s="411"/>
    </row>
    <row r="198" ht="11.25">
      <c r="K198" s="411"/>
    </row>
    <row r="199" ht="11.25">
      <c r="K199" s="411"/>
    </row>
    <row r="200" ht="11.25">
      <c r="K200" s="411"/>
    </row>
    <row r="201" ht="11.25">
      <c r="K201" s="411"/>
    </row>
    <row r="202" ht="11.25">
      <c r="K202" s="411"/>
    </row>
    <row r="203" ht="11.25">
      <c r="K203" s="411"/>
    </row>
  </sheetData>
  <mergeCells count="4">
    <mergeCell ref="A1:L1"/>
    <mergeCell ref="A3:L3"/>
    <mergeCell ref="I7:J7"/>
    <mergeCell ref="K8:K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31"/>
  <sheetViews>
    <sheetView tabSelected="1" zoomScale="75" zoomScaleNormal="75" workbookViewId="0" topLeftCell="A1">
      <selection activeCell="D29" sqref="D29"/>
    </sheetView>
  </sheetViews>
  <sheetFormatPr defaultColWidth="9.140625" defaultRowHeight="12.75"/>
  <cols>
    <col min="1" max="1" width="16.28125" style="0" customWidth="1"/>
    <col min="2" max="2" width="8.28125" style="157" customWidth="1"/>
    <col min="3" max="3" width="8.00390625" style="157" customWidth="1"/>
    <col min="4" max="4" width="7.7109375" style="158" customWidth="1"/>
    <col min="5" max="5" width="30.57421875" style="458" customWidth="1"/>
    <col min="6" max="6" width="9.8515625" style="312" customWidth="1"/>
    <col min="7" max="7" width="9.57421875" style="476" customWidth="1"/>
    <col min="8" max="8" width="44.00390625" style="0" bestFit="1" customWidth="1"/>
    <col min="9" max="9" width="10.8515625" style="157" customWidth="1"/>
    <col min="10" max="10" width="9.7109375" style="158" bestFit="1" customWidth="1"/>
    <col min="11" max="11" width="10.140625" style="0" customWidth="1"/>
    <col min="12" max="12" width="9.140625" style="157" customWidth="1"/>
  </cols>
  <sheetData>
    <row r="2" spans="1:12" s="36" customFormat="1" ht="21" customHeight="1">
      <c r="A2" s="486" t="s">
        <v>36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2" ht="12.75">
      <c r="A3" s="4"/>
      <c r="B3" s="6"/>
      <c r="C3" s="6"/>
      <c r="D3" s="5"/>
      <c r="E3" s="4"/>
      <c r="F3" s="19"/>
      <c r="G3" s="463"/>
      <c r="H3" s="4"/>
      <c r="I3" s="6"/>
      <c r="J3" s="5"/>
      <c r="K3" s="15"/>
      <c r="L3" s="134"/>
    </row>
    <row r="4" spans="1:12" ht="15">
      <c r="A4" s="482" t="s">
        <v>522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5">
      <c r="A5" s="35"/>
      <c r="B5" s="137"/>
      <c r="C5" s="137"/>
      <c r="D5" s="37"/>
      <c r="E5" s="450"/>
      <c r="F5" s="137"/>
      <c r="G5" s="188"/>
      <c r="H5" s="35"/>
      <c r="I5" s="137"/>
      <c r="J5" s="37"/>
      <c r="K5" s="35"/>
      <c r="L5" s="137"/>
    </row>
    <row r="6" spans="1:12" ht="12.75">
      <c r="A6" s="4"/>
      <c r="B6" s="6"/>
      <c r="C6" s="6"/>
      <c r="D6" s="5"/>
      <c r="E6" s="4"/>
      <c r="F6" s="19"/>
      <c r="G6" s="463"/>
      <c r="H6" s="4"/>
      <c r="I6" s="6"/>
      <c r="J6" s="5"/>
      <c r="K6" s="15"/>
      <c r="L6" s="134"/>
    </row>
    <row r="7" spans="1:12" ht="12.75">
      <c r="A7" s="4"/>
      <c r="B7" s="6"/>
      <c r="C7" s="6"/>
      <c r="D7" s="5"/>
      <c r="E7" s="4"/>
      <c r="F7" s="19"/>
      <c r="G7" s="463"/>
      <c r="H7" s="4"/>
      <c r="I7" s="6"/>
      <c r="J7" s="5"/>
      <c r="K7" s="15"/>
      <c r="L7" s="134"/>
    </row>
    <row r="8" spans="1:12" ht="27.75" customHeight="1">
      <c r="A8" s="8" t="s">
        <v>0</v>
      </c>
      <c r="B8" s="23" t="s">
        <v>6</v>
      </c>
      <c r="C8" s="23" t="s">
        <v>7</v>
      </c>
      <c r="D8" s="138" t="s">
        <v>5</v>
      </c>
      <c r="E8" s="451" t="s">
        <v>1</v>
      </c>
      <c r="F8" s="23" t="s">
        <v>4</v>
      </c>
      <c r="G8" s="464" t="s">
        <v>8</v>
      </c>
      <c r="H8" s="8" t="s">
        <v>9</v>
      </c>
      <c r="I8" s="494" t="s">
        <v>4</v>
      </c>
      <c r="J8" s="494"/>
      <c r="K8" s="8" t="s">
        <v>2</v>
      </c>
      <c r="L8" s="139" t="s">
        <v>3</v>
      </c>
    </row>
    <row r="9" spans="1:12" ht="17.25" customHeight="1">
      <c r="A9" s="159" t="s">
        <v>523</v>
      </c>
      <c r="B9" s="152">
        <v>13259</v>
      </c>
      <c r="C9" s="152">
        <v>7718</v>
      </c>
      <c r="D9" s="141" t="s">
        <v>524</v>
      </c>
      <c r="E9" s="452" t="s">
        <v>525</v>
      </c>
      <c r="F9" s="306">
        <v>3987</v>
      </c>
      <c r="G9" s="505">
        <v>2.2909722222222224</v>
      </c>
      <c r="H9" s="120" t="s">
        <v>27</v>
      </c>
      <c r="I9" s="140">
        <v>1924</v>
      </c>
      <c r="J9" s="321" t="s">
        <v>528</v>
      </c>
      <c r="K9" s="477" t="s">
        <v>2</v>
      </c>
      <c r="L9" s="140"/>
    </row>
    <row r="10" spans="1:12" ht="18.75" customHeight="1">
      <c r="A10" s="160"/>
      <c r="B10" s="154"/>
      <c r="C10" s="154"/>
      <c r="D10" s="143"/>
      <c r="E10" s="453"/>
      <c r="F10" s="308"/>
      <c r="G10" s="471"/>
      <c r="H10" s="115" t="s">
        <v>486</v>
      </c>
      <c r="I10" s="142">
        <v>689</v>
      </c>
      <c r="J10" s="300" t="s">
        <v>529</v>
      </c>
      <c r="K10" s="435"/>
      <c r="L10" s="142"/>
    </row>
    <row r="11" spans="1:12" ht="18.75" customHeight="1">
      <c r="A11" s="160"/>
      <c r="B11" s="154"/>
      <c r="C11" s="154"/>
      <c r="D11" s="143"/>
      <c r="E11" s="453"/>
      <c r="F11" s="308"/>
      <c r="G11" s="471"/>
      <c r="H11" s="115" t="s">
        <v>526</v>
      </c>
      <c r="I11" s="142">
        <v>542</v>
      </c>
      <c r="J11" s="300" t="s">
        <v>531</v>
      </c>
      <c r="K11" s="435"/>
      <c r="L11" s="142"/>
    </row>
    <row r="12" spans="1:12" ht="18.75" customHeight="1">
      <c r="A12" s="160"/>
      <c r="B12" s="154"/>
      <c r="C12" s="154"/>
      <c r="D12" s="143"/>
      <c r="E12" s="453"/>
      <c r="F12" s="308"/>
      <c r="G12" s="471"/>
      <c r="H12" s="116" t="s">
        <v>494</v>
      </c>
      <c r="I12" s="144">
        <v>216</v>
      </c>
      <c r="J12" s="303" t="s">
        <v>530</v>
      </c>
      <c r="K12" s="436"/>
      <c r="L12" s="144"/>
    </row>
    <row r="13" spans="1:12" ht="18.75" customHeight="1">
      <c r="A13" s="160"/>
      <c r="B13" s="154"/>
      <c r="C13" s="154"/>
      <c r="D13" s="143"/>
      <c r="E13" s="455"/>
      <c r="F13" s="310"/>
      <c r="G13" s="473"/>
      <c r="H13" s="145" t="s">
        <v>132</v>
      </c>
      <c r="I13" s="146">
        <f>SUM(I9:I12)</f>
        <v>3371</v>
      </c>
      <c r="J13" s="304" t="s">
        <v>527</v>
      </c>
      <c r="K13" s="436"/>
      <c r="L13" s="144"/>
    </row>
    <row r="14" spans="1:12" ht="18.75" customHeight="1">
      <c r="A14" s="160"/>
      <c r="B14" s="154"/>
      <c r="C14" s="154"/>
      <c r="D14" s="143"/>
      <c r="E14" s="453" t="s">
        <v>535</v>
      </c>
      <c r="F14" s="308">
        <v>1902</v>
      </c>
      <c r="G14" s="471" t="s">
        <v>536</v>
      </c>
      <c r="H14" s="115" t="s">
        <v>45</v>
      </c>
      <c r="I14" s="142">
        <v>1077</v>
      </c>
      <c r="J14" s="300" t="s">
        <v>537</v>
      </c>
      <c r="K14" s="435"/>
      <c r="L14" s="142"/>
    </row>
    <row r="15" spans="1:12" ht="18.75" customHeight="1">
      <c r="A15" s="160"/>
      <c r="B15" s="154"/>
      <c r="C15" s="154"/>
      <c r="D15" s="143"/>
      <c r="E15" s="453"/>
      <c r="F15" s="308"/>
      <c r="G15" s="471"/>
      <c r="H15" s="115" t="s">
        <v>538</v>
      </c>
      <c r="I15" s="142">
        <v>360</v>
      </c>
      <c r="J15" s="300" t="s">
        <v>539</v>
      </c>
      <c r="K15" s="435"/>
      <c r="L15" s="142"/>
    </row>
    <row r="16" spans="1:12" ht="18.75" customHeight="1">
      <c r="A16" s="160"/>
      <c r="B16" s="154"/>
      <c r="C16" s="154"/>
      <c r="D16" s="143"/>
      <c r="E16" s="453"/>
      <c r="F16" s="308"/>
      <c r="G16" s="471"/>
      <c r="H16" s="116" t="s">
        <v>540</v>
      </c>
      <c r="I16" s="144">
        <v>280</v>
      </c>
      <c r="J16" s="303" t="s">
        <v>541</v>
      </c>
      <c r="K16" s="436"/>
      <c r="L16" s="144"/>
    </row>
    <row r="17" spans="1:12" ht="16.5" customHeight="1">
      <c r="A17" s="160"/>
      <c r="B17" s="154"/>
      <c r="C17" s="154"/>
      <c r="D17" s="143"/>
      <c r="E17" s="455"/>
      <c r="F17" s="310"/>
      <c r="G17" s="506"/>
      <c r="H17" s="145" t="s">
        <v>132</v>
      </c>
      <c r="I17" s="146">
        <f>SUM(I14:I16)</f>
        <v>1717</v>
      </c>
      <c r="J17" s="462" t="s">
        <v>542</v>
      </c>
      <c r="K17" s="436"/>
      <c r="L17" s="144"/>
    </row>
    <row r="18" spans="1:12" ht="17.25" customHeight="1">
      <c r="A18" s="155"/>
      <c r="B18" s="154"/>
      <c r="C18" s="154"/>
      <c r="D18" s="156"/>
      <c r="E18" s="453" t="s">
        <v>543</v>
      </c>
      <c r="F18" s="308">
        <v>900</v>
      </c>
      <c r="G18" s="471" t="s">
        <v>544</v>
      </c>
      <c r="H18" s="115" t="s">
        <v>545</v>
      </c>
      <c r="I18" s="297">
        <v>508</v>
      </c>
      <c r="J18" s="301" t="s">
        <v>220</v>
      </c>
      <c r="K18" s="435"/>
      <c r="L18" s="142"/>
    </row>
    <row r="19" spans="1:12" ht="18" customHeight="1">
      <c r="A19" s="155"/>
      <c r="B19" s="154"/>
      <c r="C19" s="154"/>
      <c r="D19" s="156"/>
      <c r="E19" s="453"/>
      <c r="F19" s="308"/>
      <c r="G19" s="471"/>
      <c r="H19" s="115" t="s">
        <v>546</v>
      </c>
      <c r="I19" s="297">
        <v>120</v>
      </c>
      <c r="J19" s="301" t="s">
        <v>321</v>
      </c>
      <c r="K19" s="435"/>
      <c r="L19" s="142"/>
    </row>
    <row r="20" spans="1:12" ht="17.25" customHeight="1">
      <c r="A20" s="155"/>
      <c r="B20" s="154"/>
      <c r="C20" s="154"/>
      <c r="D20" s="156"/>
      <c r="E20" s="453"/>
      <c r="F20" s="308"/>
      <c r="G20" s="471"/>
      <c r="H20" s="292" t="s">
        <v>547</v>
      </c>
      <c r="I20" s="293">
        <v>107</v>
      </c>
      <c r="J20" s="303" t="s">
        <v>548</v>
      </c>
      <c r="K20" s="436"/>
      <c r="L20" s="144"/>
    </row>
    <row r="21" spans="1:12" ht="18.75" customHeight="1">
      <c r="A21" s="155"/>
      <c r="B21" s="154"/>
      <c r="C21" s="154"/>
      <c r="D21" s="156"/>
      <c r="E21" s="455"/>
      <c r="F21" s="310"/>
      <c r="G21" s="473"/>
      <c r="H21" s="145" t="s">
        <v>132</v>
      </c>
      <c r="I21" s="319">
        <f>SUM(I18:I20)</f>
        <v>735</v>
      </c>
      <c r="J21" s="320" t="s">
        <v>549</v>
      </c>
      <c r="K21" s="468"/>
      <c r="L21" s="317"/>
    </row>
    <row r="22" spans="1:12" ht="18.75" customHeight="1">
      <c r="A22" s="155"/>
      <c r="B22" s="154"/>
      <c r="C22" s="154"/>
      <c r="D22" s="156"/>
      <c r="E22" s="507" t="s">
        <v>550</v>
      </c>
      <c r="F22" s="306">
        <v>278</v>
      </c>
      <c r="G22" s="470" t="s">
        <v>192</v>
      </c>
      <c r="H22" s="120" t="s">
        <v>176</v>
      </c>
      <c r="I22" s="459">
        <v>127</v>
      </c>
      <c r="J22" s="460" t="s">
        <v>551</v>
      </c>
      <c r="K22" s="503"/>
      <c r="L22" s="140"/>
    </row>
    <row r="23" spans="1:12" ht="19.5" customHeight="1">
      <c r="A23" s="155"/>
      <c r="B23" s="154"/>
      <c r="C23" s="154"/>
      <c r="D23" s="156"/>
      <c r="E23" s="509"/>
      <c r="F23" s="308"/>
      <c r="G23" s="471"/>
      <c r="H23" s="292" t="s">
        <v>208</v>
      </c>
      <c r="I23" s="293">
        <v>79</v>
      </c>
      <c r="J23" s="302" t="s">
        <v>552</v>
      </c>
      <c r="K23" s="508"/>
      <c r="L23" s="144"/>
    </row>
    <row r="24" spans="1:12" ht="18.75" customHeight="1">
      <c r="A24" s="160"/>
      <c r="B24" s="154"/>
      <c r="C24" s="154"/>
      <c r="D24" s="143"/>
      <c r="E24" s="453"/>
      <c r="F24" s="308"/>
      <c r="G24" s="471"/>
      <c r="H24" s="298" t="s">
        <v>132</v>
      </c>
      <c r="I24" s="146">
        <f>SUM(I22:I23)</f>
        <v>206</v>
      </c>
      <c r="J24" s="304" t="s">
        <v>553</v>
      </c>
      <c r="K24" s="436"/>
      <c r="L24" s="144"/>
    </row>
    <row r="25" spans="1:12" ht="18.75" customHeight="1">
      <c r="A25" s="164"/>
      <c r="B25" s="163"/>
      <c r="C25" s="163"/>
      <c r="D25" s="150"/>
      <c r="E25" s="454" t="s">
        <v>554</v>
      </c>
      <c r="F25" s="315">
        <v>236</v>
      </c>
      <c r="G25" s="472" t="s">
        <v>413</v>
      </c>
      <c r="H25" s="314" t="s">
        <v>555</v>
      </c>
      <c r="I25" s="319">
        <v>182</v>
      </c>
      <c r="J25" s="320" t="s">
        <v>556</v>
      </c>
      <c r="K25" s="468"/>
      <c r="L25" s="317"/>
    </row>
    <row r="26" spans="1:12" ht="12.75" customHeight="1">
      <c r="A26" s="155"/>
      <c r="B26" s="154"/>
      <c r="C26" s="154"/>
      <c r="D26" s="156"/>
      <c r="E26" s="457"/>
      <c r="F26" s="327"/>
      <c r="G26" s="475"/>
      <c r="H26" s="155"/>
      <c r="I26" s="152"/>
      <c r="J26" s="153"/>
      <c r="K26" s="151"/>
      <c r="L26" s="152"/>
    </row>
    <row r="27" spans="1:12" ht="12.75">
      <c r="A27" s="155"/>
      <c r="B27" s="154"/>
      <c r="C27" s="154"/>
      <c r="D27" s="156"/>
      <c r="E27" s="457"/>
      <c r="F27" s="327"/>
      <c r="G27" s="475"/>
      <c r="H27" s="155"/>
      <c r="I27" s="154"/>
      <c r="J27" s="156"/>
      <c r="K27" s="155"/>
      <c r="L27" s="154"/>
    </row>
    <row r="28" spans="1:12" ht="12.75">
      <c r="A28" s="155"/>
      <c r="B28" s="154"/>
      <c r="C28" s="154"/>
      <c r="D28" s="156"/>
      <c r="E28" s="457"/>
      <c r="F28" s="327"/>
      <c r="G28" s="475"/>
      <c r="H28" s="155"/>
      <c r="I28" s="154"/>
      <c r="J28" s="156"/>
      <c r="K28" s="155"/>
      <c r="L28" s="154"/>
    </row>
    <row r="29" spans="5:12" ht="12.75">
      <c r="E29" s="457"/>
      <c r="F29" s="327"/>
      <c r="G29" s="475"/>
      <c r="I29" s="154"/>
      <c r="J29" s="156"/>
      <c r="K29" s="155"/>
      <c r="L29" s="154"/>
    </row>
    <row r="30" spans="5:12" ht="12.75">
      <c r="E30" s="457"/>
      <c r="F30" s="327"/>
      <c r="G30" s="475"/>
      <c r="H30" s="155" t="s">
        <v>373</v>
      </c>
      <c r="I30" s="154"/>
      <c r="J30" s="156"/>
      <c r="K30" s="155"/>
      <c r="L30" s="154"/>
    </row>
    <row r="31" spans="5:12" ht="12.75">
      <c r="E31" s="457"/>
      <c r="F31" s="327"/>
      <c r="G31" s="475"/>
      <c r="H31" s="155"/>
      <c r="I31" s="154"/>
      <c r="J31" s="156"/>
      <c r="K31" s="155"/>
      <c r="L31" s="154"/>
    </row>
  </sheetData>
  <mergeCells count="3">
    <mergeCell ref="A2:L2"/>
    <mergeCell ref="A4:L4"/>
    <mergeCell ref="I8:J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zoomScale="75" zoomScaleNormal="75" workbookViewId="0" topLeftCell="B4">
      <selection activeCell="I39" sqref="I39"/>
    </sheetView>
  </sheetViews>
  <sheetFormatPr defaultColWidth="9.140625" defaultRowHeight="12.75"/>
  <cols>
    <col min="1" max="1" width="15.421875" style="4" customWidth="1"/>
    <col min="2" max="2" width="11.7109375" style="6" customWidth="1"/>
    <col min="3" max="3" width="10.7109375" style="6" customWidth="1"/>
    <col min="4" max="4" width="10.421875" style="4" customWidth="1"/>
    <col min="5" max="5" width="28.00390625" style="4" customWidth="1"/>
    <col min="6" max="6" width="7.421875" style="19" bestFit="1" customWidth="1"/>
    <col min="7" max="7" width="9.421875" style="4" bestFit="1" customWidth="1"/>
    <col min="8" max="8" width="40.140625" style="4" customWidth="1"/>
    <col min="9" max="9" width="8.140625" style="6" customWidth="1"/>
    <col min="10" max="10" width="10.57421875" style="5" bestFit="1" customWidth="1"/>
    <col min="11" max="11" width="9.7109375" style="15" bestFit="1" customWidth="1"/>
    <col min="12" max="12" width="8.00390625" style="16" bestFit="1" customWidth="1"/>
    <col min="13" max="16384" width="9.140625" style="4" customWidth="1"/>
  </cols>
  <sheetData>
    <row r="1" spans="1:12" s="36" customFormat="1" ht="21" customHeight="1">
      <c r="A1" s="486" t="s">
        <v>36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3" spans="1:12" ht="15">
      <c r="A3" s="482" t="s">
        <v>12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37"/>
      <c r="K4" s="35"/>
      <c r="L4" s="35"/>
    </row>
    <row r="5" spans="1:12" ht="15">
      <c r="A5" s="35"/>
      <c r="B5" s="35"/>
      <c r="C5" s="35"/>
      <c r="D5" s="35"/>
      <c r="E5" s="35"/>
      <c r="F5" s="35"/>
      <c r="G5" s="35"/>
      <c r="H5" s="35"/>
      <c r="I5" s="35"/>
      <c r="J5" s="37"/>
      <c r="K5" s="35"/>
      <c r="L5" s="35"/>
    </row>
    <row r="8" spans="1:12" s="10" customFormat="1" ht="22.5">
      <c r="A8" s="131" t="s">
        <v>0</v>
      </c>
      <c r="B8" s="135" t="s">
        <v>6</v>
      </c>
      <c r="C8" s="135" t="s">
        <v>7</v>
      </c>
      <c r="D8" s="131" t="s">
        <v>5</v>
      </c>
      <c r="E8" s="131" t="s">
        <v>1</v>
      </c>
      <c r="F8" s="135" t="s">
        <v>4</v>
      </c>
      <c r="G8" s="131" t="s">
        <v>8</v>
      </c>
      <c r="H8" s="131" t="s">
        <v>9</v>
      </c>
      <c r="I8" s="485" t="s">
        <v>4</v>
      </c>
      <c r="J8" s="485"/>
      <c r="K8" s="8" t="s">
        <v>2</v>
      </c>
      <c r="L8" s="132" t="s">
        <v>3</v>
      </c>
    </row>
    <row r="9" spans="1:12" s="51" customFormat="1" ht="18" customHeight="1">
      <c r="A9" s="230" t="s">
        <v>13</v>
      </c>
      <c r="B9" s="223">
        <v>16803</v>
      </c>
      <c r="C9" s="223">
        <v>12082</v>
      </c>
      <c r="D9" s="102" t="s">
        <v>123</v>
      </c>
      <c r="E9" s="94" t="s">
        <v>124</v>
      </c>
      <c r="F9" s="242">
        <v>2982</v>
      </c>
      <c r="G9" s="64">
        <v>0.2594</v>
      </c>
      <c r="H9" s="103" t="s">
        <v>125</v>
      </c>
      <c r="I9" s="63">
        <v>1187</v>
      </c>
      <c r="J9" s="64" t="s">
        <v>128</v>
      </c>
      <c r="K9" s="478" t="s">
        <v>122</v>
      </c>
      <c r="L9" s="79"/>
    </row>
    <row r="10" spans="1:12" s="51" customFormat="1" ht="18" customHeight="1">
      <c r="A10" s="97"/>
      <c r="B10" s="174"/>
      <c r="C10" s="174"/>
      <c r="D10" s="97"/>
      <c r="E10" s="55"/>
      <c r="F10" s="231"/>
      <c r="G10" s="67"/>
      <c r="H10" s="43" t="s">
        <v>127</v>
      </c>
      <c r="I10" s="69">
        <v>1059</v>
      </c>
      <c r="J10" s="70" t="s">
        <v>129</v>
      </c>
      <c r="K10" s="479"/>
      <c r="L10" s="65"/>
    </row>
    <row r="11" spans="1:12" s="51" customFormat="1" ht="18" customHeight="1">
      <c r="A11" s="55"/>
      <c r="B11" s="54"/>
      <c r="C11" s="54"/>
      <c r="D11" s="55"/>
      <c r="E11" s="55"/>
      <c r="F11" s="231"/>
      <c r="G11" s="67"/>
      <c r="H11" s="44" t="s">
        <v>126</v>
      </c>
      <c r="I11" s="72">
        <v>567</v>
      </c>
      <c r="J11" s="78" t="s">
        <v>130</v>
      </c>
      <c r="K11" s="479"/>
      <c r="L11" s="87"/>
    </row>
    <row r="12" spans="1:12" s="51" customFormat="1" ht="18" customHeight="1">
      <c r="A12" s="55"/>
      <c r="B12" s="54"/>
      <c r="C12" s="54"/>
      <c r="D12" s="55"/>
      <c r="E12" s="73"/>
      <c r="F12" s="93"/>
      <c r="G12" s="75"/>
      <c r="H12" s="220" t="s">
        <v>132</v>
      </c>
      <c r="I12" s="76">
        <f>SUM(I9:I11)</f>
        <v>2813</v>
      </c>
      <c r="J12" s="57" t="s">
        <v>131</v>
      </c>
      <c r="K12" s="479"/>
      <c r="L12" s="87"/>
    </row>
    <row r="13" spans="1:12" s="83" customFormat="1" ht="18" customHeight="1">
      <c r="A13" s="104"/>
      <c r="B13" s="231"/>
      <c r="C13" s="231"/>
      <c r="D13" s="104"/>
      <c r="E13" s="55" t="s">
        <v>133</v>
      </c>
      <c r="F13" s="231">
        <v>2941</v>
      </c>
      <c r="G13" s="67" t="s">
        <v>134</v>
      </c>
      <c r="H13" s="224" t="s">
        <v>27</v>
      </c>
      <c r="I13" s="69">
        <v>968</v>
      </c>
      <c r="J13" s="70" t="s">
        <v>135</v>
      </c>
      <c r="K13" s="479"/>
      <c r="L13" s="90"/>
    </row>
    <row r="14" spans="1:12" s="51" customFormat="1" ht="18" customHeight="1">
      <c r="A14" s="55"/>
      <c r="B14" s="54"/>
      <c r="C14" s="54"/>
      <c r="D14" s="55"/>
      <c r="E14" s="55"/>
      <c r="F14" s="231"/>
      <c r="G14" s="67"/>
      <c r="H14" s="43" t="s">
        <v>136</v>
      </c>
      <c r="I14" s="69">
        <v>646</v>
      </c>
      <c r="J14" s="70" t="s">
        <v>141</v>
      </c>
      <c r="K14" s="479"/>
      <c r="L14" s="90"/>
    </row>
    <row r="15" spans="1:12" s="51" customFormat="1" ht="18" customHeight="1">
      <c r="A15" s="55"/>
      <c r="B15" s="54"/>
      <c r="C15" s="54"/>
      <c r="D15" s="55"/>
      <c r="E15" s="91"/>
      <c r="F15" s="99"/>
      <c r="G15" s="70"/>
      <c r="H15" s="43" t="s">
        <v>137</v>
      </c>
      <c r="I15" s="92">
        <v>350</v>
      </c>
      <c r="J15" s="70" t="s">
        <v>142</v>
      </c>
      <c r="K15" s="479"/>
      <c r="L15" s="65"/>
    </row>
    <row r="16" spans="1:12" s="51" customFormat="1" ht="18" customHeight="1">
      <c r="A16" s="55"/>
      <c r="B16" s="54"/>
      <c r="C16" s="54"/>
      <c r="D16" s="55"/>
      <c r="E16" s="55"/>
      <c r="F16" s="231"/>
      <c r="G16" s="67"/>
      <c r="H16" s="224" t="s">
        <v>29</v>
      </c>
      <c r="I16" s="69">
        <v>307</v>
      </c>
      <c r="J16" s="70" t="s">
        <v>143</v>
      </c>
      <c r="K16" s="479"/>
      <c r="L16" s="65"/>
    </row>
    <row r="17" spans="1:12" s="51" customFormat="1" ht="18" customHeight="1">
      <c r="A17" s="97"/>
      <c r="B17" s="174"/>
      <c r="C17" s="174"/>
      <c r="D17" s="97"/>
      <c r="E17" s="55"/>
      <c r="F17" s="231"/>
      <c r="G17" s="55"/>
      <c r="H17" s="55" t="s">
        <v>138</v>
      </c>
      <c r="I17" s="54">
        <v>268</v>
      </c>
      <c r="J17" s="70" t="s">
        <v>144</v>
      </c>
      <c r="K17" s="479"/>
      <c r="L17" s="65"/>
    </row>
    <row r="18" spans="1:12" ht="18" customHeight="1">
      <c r="A18" s="232"/>
      <c r="B18" s="216"/>
      <c r="C18" s="216"/>
      <c r="D18" s="217"/>
      <c r="E18" s="1"/>
      <c r="F18" s="180"/>
      <c r="G18" s="1"/>
      <c r="H18" s="117" t="s">
        <v>139</v>
      </c>
      <c r="I18" s="118">
        <v>247</v>
      </c>
      <c r="J18" s="228" t="s">
        <v>145</v>
      </c>
      <c r="K18" s="479"/>
      <c r="L18" s="14"/>
    </row>
    <row r="19" spans="1:12" ht="15" customHeight="1">
      <c r="A19" s="217"/>
      <c r="B19" s="216"/>
      <c r="C19" s="216"/>
      <c r="D19" s="217"/>
      <c r="E19" s="117"/>
      <c r="F19" s="182"/>
      <c r="G19" s="117"/>
      <c r="H19" s="220" t="s">
        <v>132</v>
      </c>
      <c r="I19" s="182">
        <f>SUM(I13:I18)</f>
        <v>2786</v>
      </c>
      <c r="J19" s="226" t="s">
        <v>140</v>
      </c>
      <c r="K19" s="479"/>
      <c r="L19" s="227"/>
    </row>
    <row r="20" spans="1:12" ht="12.75" customHeight="1">
      <c r="A20" s="1"/>
      <c r="B20" s="2"/>
      <c r="C20" s="2"/>
      <c r="D20" s="1"/>
      <c r="E20" s="1" t="s">
        <v>146</v>
      </c>
      <c r="F20" s="180">
        <v>1763</v>
      </c>
      <c r="G20" s="221">
        <v>0.6479166666666667</v>
      </c>
      <c r="H20" s="1" t="s">
        <v>147</v>
      </c>
      <c r="I20" s="2">
        <v>854</v>
      </c>
      <c r="J20" s="3" t="s">
        <v>150</v>
      </c>
      <c r="K20" s="479"/>
      <c r="L20" s="12"/>
    </row>
    <row r="21" spans="1:12" ht="12.75" customHeight="1">
      <c r="A21" s="1"/>
      <c r="B21" s="2"/>
      <c r="C21" s="2"/>
      <c r="D21" s="1"/>
      <c r="E21" s="1"/>
      <c r="F21" s="180"/>
      <c r="G21" s="1"/>
      <c r="H21" s="1" t="s">
        <v>148</v>
      </c>
      <c r="I21" s="2">
        <v>374</v>
      </c>
      <c r="J21" s="3" t="s">
        <v>151</v>
      </c>
      <c r="K21" s="479"/>
      <c r="L21" s="12"/>
    </row>
    <row r="22" spans="1:12" ht="12.75" customHeight="1">
      <c r="A22" s="1"/>
      <c r="B22" s="2"/>
      <c r="C22" s="2"/>
      <c r="D22" s="1"/>
      <c r="E22" s="1"/>
      <c r="F22" s="180"/>
      <c r="G22" s="1"/>
      <c r="H22" s="117" t="s">
        <v>149</v>
      </c>
      <c r="I22" s="118">
        <v>295</v>
      </c>
      <c r="J22" s="119" t="s">
        <v>152</v>
      </c>
      <c r="K22" s="479"/>
      <c r="L22" s="14"/>
    </row>
    <row r="23" spans="1:12" ht="12.75" customHeight="1">
      <c r="A23" s="1"/>
      <c r="B23" s="2"/>
      <c r="C23" s="2"/>
      <c r="D23" s="1"/>
      <c r="E23" s="117"/>
      <c r="F23" s="182"/>
      <c r="G23" s="117"/>
      <c r="H23" s="220" t="s">
        <v>132</v>
      </c>
      <c r="I23" s="182">
        <f>SUM(I20:I22)</f>
        <v>1523</v>
      </c>
      <c r="J23" s="440" t="s">
        <v>153</v>
      </c>
      <c r="K23" s="479"/>
      <c r="L23" s="14"/>
    </row>
    <row r="24" spans="1:12" ht="12.75" customHeight="1">
      <c r="A24" s="1"/>
      <c r="B24" s="2"/>
      <c r="C24" s="2"/>
      <c r="D24" s="1"/>
      <c r="E24" s="191" t="s">
        <v>154</v>
      </c>
      <c r="F24" s="130">
        <v>1475</v>
      </c>
      <c r="G24" s="222">
        <v>0.5576388888888889</v>
      </c>
      <c r="H24" s="191" t="s">
        <v>64</v>
      </c>
      <c r="I24" s="130">
        <v>1246</v>
      </c>
      <c r="J24" s="441" t="s">
        <v>155</v>
      </c>
      <c r="K24" s="479"/>
      <c r="L24" s="109"/>
    </row>
    <row r="25" spans="1:12" ht="12.75" customHeight="1">
      <c r="A25" s="1"/>
      <c r="B25" s="2"/>
      <c r="C25" s="2"/>
      <c r="D25" s="1"/>
      <c r="E25" s="1" t="s">
        <v>156</v>
      </c>
      <c r="F25" s="180">
        <v>925</v>
      </c>
      <c r="G25" s="221">
        <v>0.3361111111111111</v>
      </c>
      <c r="H25" s="1" t="s">
        <v>157</v>
      </c>
      <c r="I25" s="2">
        <v>421</v>
      </c>
      <c r="J25" s="3" t="s">
        <v>159</v>
      </c>
      <c r="K25" s="479"/>
      <c r="L25" s="12"/>
    </row>
    <row r="26" spans="1:12" ht="12.75" customHeight="1">
      <c r="A26" s="1"/>
      <c r="B26" s="2"/>
      <c r="C26" s="2"/>
      <c r="D26" s="1"/>
      <c r="E26" s="1"/>
      <c r="F26" s="180"/>
      <c r="G26" s="1"/>
      <c r="H26" s="117" t="s">
        <v>158</v>
      </c>
      <c r="I26" s="118">
        <v>340</v>
      </c>
      <c r="J26" s="119" t="s">
        <v>160</v>
      </c>
      <c r="K26" s="479"/>
      <c r="L26" s="14"/>
    </row>
    <row r="27" spans="1:12" ht="12.75" customHeight="1">
      <c r="A27" s="1"/>
      <c r="B27" s="2"/>
      <c r="C27" s="2"/>
      <c r="D27" s="1"/>
      <c r="E27" s="117"/>
      <c r="F27" s="182"/>
      <c r="G27" s="117"/>
      <c r="H27" s="220" t="s">
        <v>132</v>
      </c>
      <c r="I27" s="182">
        <v>761</v>
      </c>
      <c r="J27" s="440" t="s">
        <v>161</v>
      </c>
      <c r="K27" s="479"/>
      <c r="L27" s="14"/>
    </row>
    <row r="28" spans="1:12" ht="12.75" customHeight="1">
      <c r="A28" s="1"/>
      <c r="B28" s="2"/>
      <c r="C28" s="2"/>
      <c r="D28" s="1"/>
      <c r="E28" s="1" t="s">
        <v>162</v>
      </c>
      <c r="F28" s="180">
        <v>718</v>
      </c>
      <c r="G28" s="221">
        <v>0.26666666666666666</v>
      </c>
      <c r="H28" s="1" t="s">
        <v>75</v>
      </c>
      <c r="I28" s="2">
        <v>502</v>
      </c>
      <c r="J28" s="3" t="s">
        <v>164</v>
      </c>
      <c r="K28" s="479"/>
      <c r="L28" s="12"/>
    </row>
    <row r="29" spans="1:12" ht="12.75" customHeight="1">
      <c r="A29" s="1"/>
      <c r="B29" s="2"/>
      <c r="C29" s="2"/>
      <c r="D29" s="1"/>
      <c r="E29" s="1"/>
      <c r="F29" s="180"/>
      <c r="G29" s="1"/>
      <c r="H29" s="117" t="s">
        <v>163</v>
      </c>
      <c r="I29" s="118">
        <v>77</v>
      </c>
      <c r="J29" s="119" t="s">
        <v>165</v>
      </c>
      <c r="K29" s="479"/>
      <c r="L29" s="14"/>
    </row>
    <row r="30" spans="1:12" ht="12.75" customHeight="1">
      <c r="A30" s="1"/>
      <c r="B30" s="2"/>
      <c r="C30" s="2"/>
      <c r="D30" s="1"/>
      <c r="E30" s="117"/>
      <c r="F30" s="182"/>
      <c r="G30" s="117"/>
      <c r="H30" s="220" t="s">
        <v>132</v>
      </c>
      <c r="I30" s="130">
        <f>SUM(I28:I29)</f>
        <v>579</v>
      </c>
      <c r="J30" s="441" t="s">
        <v>166</v>
      </c>
      <c r="K30" s="479"/>
      <c r="L30" s="109"/>
    </row>
    <row r="31" spans="1:12" ht="12.75" customHeight="1">
      <c r="A31" s="1"/>
      <c r="B31" s="2"/>
      <c r="C31" s="2"/>
      <c r="D31" s="1"/>
      <c r="E31" s="1" t="s">
        <v>167</v>
      </c>
      <c r="F31" s="180">
        <v>381</v>
      </c>
      <c r="G31" s="203" t="s">
        <v>168</v>
      </c>
      <c r="H31" s="1" t="s">
        <v>169</v>
      </c>
      <c r="I31" s="2">
        <v>248</v>
      </c>
      <c r="J31" s="3" t="s">
        <v>170</v>
      </c>
      <c r="K31" s="479"/>
      <c r="L31" s="12"/>
    </row>
    <row r="32" spans="1:12" ht="12.75" customHeight="1">
      <c r="A32" s="1"/>
      <c r="B32" s="2"/>
      <c r="C32" s="2"/>
      <c r="D32" s="1"/>
      <c r="E32" s="1"/>
      <c r="F32" s="180"/>
      <c r="G32" s="1"/>
      <c r="H32" s="117" t="s">
        <v>172</v>
      </c>
      <c r="I32" s="118">
        <v>66</v>
      </c>
      <c r="J32" s="119" t="s">
        <v>171</v>
      </c>
      <c r="K32" s="479"/>
      <c r="L32" s="14"/>
    </row>
    <row r="33" spans="1:12" ht="12.75" customHeight="1">
      <c r="A33" s="1"/>
      <c r="B33" s="2"/>
      <c r="C33" s="2"/>
      <c r="D33" s="1"/>
      <c r="E33" s="117"/>
      <c r="F33" s="182"/>
      <c r="G33" s="117"/>
      <c r="H33" s="220" t="s">
        <v>132</v>
      </c>
      <c r="I33" s="182">
        <f>SUM(I31:I32)</f>
        <v>314</v>
      </c>
      <c r="J33" s="440" t="s">
        <v>173</v>
      </c>
      <c r="K33" s="479"/>
      <c r="L33" s="14"/>
    </row>
    <row r="34" spans="1:12" ht="12.75" customHeight="1">
      <c r="A34" s="1"/>
      <c r="B34" s="2"/>
      <c r="C34" s="2"/>
      <c r="D34" s="1"/>
      <c r="E34" s="1" t="s">
        <v>174</v>
      </c>
      <c r="F34" s="180">
        <v>308</v>
      </c>
      <c r="G34" s="203" t="s">
        <v>175</v>
      </c>
      <c r="H34" s="1" t="s">
        <v>176</v>
      </c>
      <c r="I34" s="2">
        <v>134</v>
      </c>
      <c r="J34" s="3" t="s">
        <v>178</v>
      </c>
      <c r="K34" s="479"/>
      <c r="L34" s="12"/>
    </row>
    <row r="35" spans="1:12" ht="12.75" customHeight="1">
      <c r="A35" s="1"/>
      <c r="B35" s="2"/>
      <c r="C35" s="2"/>
      <c r="D35" s="1"/>
      <c r="E35" s="1"/>
      <c r="F35" s="180"/>
      <c r="G35" s="1"/>
      <c r="H35" s="1" t="s">
        <v>177</v>
      </c>
      <c r="I35" s="2">
        <v>78</v>
      </c>
      <c r="J35" s="3" t="s">
        <v>179</v>
      </c>
      <c r="K35" s="479"/>
      <c r="L35" s="12"/>
    </row>
    <row r="36" spans="1:12" ht="12.75" customHeight="1">
      <c r="A36" s="1"/>
      <c r="B36" s="2"/>
      <c r="C36" s="2"/>
      <c r="D36" s="1"/>
      <c r="E36" s="1"/>
      <c r="F36" s="180"/>
      <c r="G36" s="1"/>
      <c r="H36" s="117" t="s">
        <v>52</v>
      </c>
      <c r="I36" s="118">
        <v>42</v>
      </c>
      <c r="J36" s="119" t="s">
        <v>120</v>
      </c>
      <c r="K36" s="479"/>
      <c r="L36" s="14"/>
    </row>
    <row r="37" spans="1:12" ht="12.75" customHeight="1">
      <c r="A37" s="1"/>
      <c r="B37" s="2"/>
      <c r="C37" s="2"/>
      <c r="D37" s="1"/>
      <c r="E37" s="117"/>
      <c r="F37" s="182"/>
      <c r="G37" s="117"/>
      <c r="H37" s="220" t="s">
        <v>132</v>
      </c>
      <c r="I37" s="130">
        <f>SUM(I34:I36)</f>
        <v>254</v>
      </c>
      <c r="J37" s="441" t="s">
        <v>180</v>
      </c>
      <c r="K37" s="487"/>
      <c r="L37" s="109"/>
    </row>
    <row r="38" spans="1:12" ht="12.75">
      <c r="A38" s="117"/>
      <c r="B38" s="118"/>
      <c r="C38" s="118"/>
      <c r="D38" s="117"/>
      <c r="E38" s="233" t="s">
        <v>181</v>
      </c>
      <c r="F38" s="182">
        <f>SUM(F9:F37)</f>
        <v>11493</v>
      </c>
      <c r="G38" s="117"/>
      <c r="H38" s="233" t="s">
        <v>182</v>
      </c>
      <c r="I38" s="182">
        <f>SUM(I12+I19+I23+I24+I27+I30+I33+I37)</f>
        <v>10276</v>
      </c>
      <c r="J38" s="119"/>
      <c r="K38" s="229"/>
      <c r="L38" s="14"/>
    </row>
    <row r="39" spans="1:12" ht="12.75">
      <c r="A39" s="1"/>
      <c r="B39" s="2"/>
      <c r="C39" s="2"/>
      <c r="D39" s="1"/>
      <c r="E39" s="1"/>
      <c r="F39" s="180"/>
      <c r="G39" s="1"/>
      <c r="H39" s="1"/>
      <c r="I39" s="2"/>
      <c r="J39" s="3"/>
      <c r="K39" s="225"/>
      <c r="L39" s="12"/>
    </row>
    <row r="40" spans="1:12" ht="12.75">
      <c r="A40" s="1"/>
      <c r="B40" s="2"/>
      <c r="C40" s="2"/>
      <c r="D40" s="1"/>
      <c r="E40" s="1"/>
      <c r="F40" s="180"/>
      <c r="G40" s="1"/>
      <c r="H40" s="1"/>
      <c r="I40" s="2"/>
      <c r="J40" s="3"/>
      <c r="K40" s="225"/>
      <c r="L40" s="12"/>
    </row>
    <row r="41" spans="1:12" ht="12.75">
      <c r="A41" s="1"/>
      <c r="B41" s="2"/>
      <c r="C41" s="2"/>
      <c r="D41" s="1"/>
      <c r="E41" s="1"/>
      <c r="F41" s="180"/>
      <c r="G41" s="1"/>
      <c r="H41" s="1"/>
      <c r="I41" s="2"/>
      <c r="J41" s="3"/>
      <c r="K41" s="225"/>
      <c r="L41" s="12"/>
    </row>
    <row r="42" spans="1:12" ht="12.75">
      <c r="A42" s="1"/>
      <c r="B42" s="2"/>
      <c r="C42" s="2"/>
      <c r="D42" s="1"/>
      <c r="E42" s="1"/>
      <c r="F42" s="180"/>
      <c r="G42" s="1"/>
      <c r="H42" s="1"/>
      <c r="I42" s="2"/>
      <c r="J42" s="3"/>
      <c r="K42" s="225"/>
      <c r="L42" s="12"/>
    </row>
    <row r="43" spans="1:12" ht="12.75">
      <c r="A43" s="1"/>
      <c r="B43" s="2"/>
      <c r="C43" s="2"/>
      <c r="D43" s="1"/>
      <c r="E43" s="1"/>
      <c r="F43" s="180"/>
      <c r="G43" s="1"/>
      <c r="H43" s="1"/>
      <c r="I43" s="2"/>
      <c r="J43" s="3"/>
      <c r="K43" s="225"/>
      <c r="L43" s="12"/>
    </row>
    <row r="44" spans="1:12" ht="12.75">
      <c r="A44" s="1"/>
      <c r="B44" s="2"/>
      <c r="C44" s="2"/>
      <c r="D44" s="1"/>
      <c r="E44" s="1"/>
      <c r="F44" s="180"/>
      <c r="G44" s="1"/>
      <c r="H44" s="1"/>
      <c r="I44" s="2"/>
      <c r="J44" s="3"/>
      <c r="K44" s="225"/>
      <c r="L44" s="12"/>
    </row>
    <row r="45" spans="1:12" ht="12.75">
      <c r="A45" s="1"/>
      <c r="B45" s="2"/>
      <c r="C45" s="2"/>
      <c r="D45" s="1"/>
      <c r="E45" s="1"/>
      <c r="F45" s="180"/>
      <c r="G45" s="1"/>
      <c r="H45" s="1"/>
      <c r="I45" s="2"/>
      <c r="J45" s="3"/>
      <c r="K45" s="225"/>
      <c r="L45" s="12"/>
    </row>
    <row r="46" spans="1:12" ht="12.75">
      <c r="A46" s="1"/>
      <c r="B46" s="2"/>
      <c r="C46" s="2"/>
      <c r="D46" s="1"/>
      <c r="E46" s="1"/>
      <c r="F46" s="180"/>
      <c r="G46" s="1"/>
      <c r="H46" s="1"/>
      <c r="I46" s="2"/>
      <c r="J46" s="3"/>
      <c r="K46" s="225"/>
      <c r="L46" s="12"/>
    </row>
    <row r="47" spans="1:12" ht="12.75">
      <c r="A47" s="117"/>
      <c r="B47" s="118"/>
      <c r="C47" s="118"/>
      <c r="D47" s="117"/>
      <c r="E47" s="117"/>
      <c r="F47" s="182"/>
      <c r="G47" s="117"/>
      <c r="H47" s="117"/>
      <c r="I47" s="118"/>
      <c r="J47" s="119"/>
      <c r="K47" s="229"/>
      <c r="L47" s="14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1.25" customHeight="1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5" customHeight="1">
      <c r="K60" s="7"/>
    </row>
    <row r="61" ht="12.75">
      <c r="K61" s="7"/>
    </row>
    <row r="62" ht="12.75">
      <c r="K62" s="7"/>
    </row>
    <row r="63" ht="12.75">
      <c r="K63" s="7"/>
    </row>
    <row r="64" ht="12.75" customHeight="1">
      <c r="K64" s="7"/>
    </row>
    <row r="65" ht="12" customHeight="1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  <row r="83" ht="12.75">
      <c r="K83" s="7"/>
    </row>
    <row r="84" ht="12.75">
      <c r="K84" s="7"/>
    </row>
    <row r="85" ht="12.75">
      <c r="K85" s="7"/>
    </row>
    <row r="86" ht="12.75">
      <c r="K86" s="7"/>
    </row>
    <row r="87" ht="12.75"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>
      <c r="K112" s="7"/>
    </row>
    <row r="113" ht="12.75">
      <c r="K113" s="7"/>
    </row>
    <row r="114" ht="12.75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  <row r="126" ht="12.75">
      <c r="K126" s="7"/>
    </row>
    <row r="127" ht="12.75">
      <c r="K127" s="7"/>
    </row>
    <row r="128" ht="12.75">
      <c r="K128" s="7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  <row r="188" ht="12.75">
      <c r="K188" s="7"/>
    </row>
    <row r="189" ht="12.75">
      <c r="K189" s="7"/>
    </row>
    <row r="190" ht="12.75">
      <c r="K190" s="7"/>
    </row>
    <row r="191" ht="12.75">
      <c r="K191" s="7"/>
    </row>
    <row r="192" ht="12.75">
      <c r="K192" s="7"/>
    </row>
    <row r="193" ht="12.75">
      <c r="K193" s="7"/>
    </row>
    <row r="194" ht="12.75">
      <c r="K194" s="7"/>
    </row>
    <row r="195" ht="12.75">
      <c r="K195" s="7"/>
    </row>
  </sheetData>
  <mergeCells count="4">
    <mergeCell ref="I8:J8"/>
    <mergeCell ref="A1:L1"/>
    <mergeCell ref="A3:L3"/>
    <mergeCell ref="K9:K37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600" verticalDpi="600" orientation="landscape" paperSize="9" scale="83" r:id="rId1"/>
  <headerFooter alignWithMargins="0">
    <oddHeader>&amp;LElezioni comunali 29 - 30 maggio 2011. Comune di Alpignano - Ballottaggio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4"/>
  <sheetViews>
    <sheetView zoomScale="75" zoomScaleNormal="75" workbookViewId="0" topLeftCell="A4">
      <selection activeCell="H14" sqref="H14"/>
    </sheetView>
  </sheetViews>
  <sheetFormatPr defaultColWidth="9.140625" defaultRowHeight="12.75"/>
  <cols>
    <col min="1" max="1" width="10.8515625" style="4" bestFit="1" customWidth="1"/>
    <col min="2" max="2" width="11.7109375" style="6" bestFit="1" customWidth="1"/>
    <col min="3" max="3" width="10.8515625" style="6" bestFit="1" customWidth="1"/>
    <col min="4" max="4" width="11.421875" style="4" customWidth="1"/>
    <col min="5" max="5" width="34.28125" style="4" bestFit="1" customWidth="1"/>
    <col min="6" max="6" width="8.00390625" style="19" bestFit="1" customWidth="1"/>
    <col min="7" max="7" width="8.57421875" style="4" bestFit="1" customWidth="1"/>
    <col min="8" max="8" width="52.421875" style="4" customWidth="1"/>
    <col min="9" max="9" width="8.140625" style="6" customWidth="1"/>
    <col min="10" max="10" width="9.7109375" style="5" customWidth="1"/>
    <col min="11" max="11" width="9.7109375" style="15" bestFit="1" customWidth="1"/>
    <col min="12" max="12" width="8.00390625" style="16" bestFit="1" customWidth="1"/>
    <col min="13" max="16384" width="9.140625" style="4" customWidth="1"/>
  </cols>
  <sheetData>
    <row r="1" spans="1:12" s="36" customFormat="1" ht="21" customHeight="1">
      <c r="A1" s="486" t="s">
        <v>36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3" spans="1:12" ht="12.75">
      <c r="A3" s="488" t="s">
        <v>14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</row>
    <row r="4" spans="1:12" ht="12.75">
      <c r="A4" s="15"/>
      <c r="B4" s="15"/>
      <c r="C4" s="15"/>
      <c r="D4" s="15"/>
      <c r="E4" s="15"/>
      <c r="F4" s="15"/>
      <c r="G4" s="15"/>
      <c r="H4" s="15"/>
      <c r="I4" s="15"/>
      <c r="J4" s="45"/>
      <c r="L4" s="15"/>
    </row>
    <row r="7" spans="1:12" s="49" customFormat="1" ht="24.75" customHeight="1">
      <c r="A7" s="46" t="s">
        <v>0</v>
      </c>
      <c r="B7" s="47" t="s">
        <v>6</v>
      </c>
      <c r="C7" s="47" t="s">
        <v>7</v>
      </c>
      <c r="D7" s="46" t="s">
        <v>5</v>
      </c>
      <c r="E7" s="46" t="s">
        <v>1</v>
      </c>
      <c r="F7" s="47" t="s">
        <v>4</v>
      </c>
      <c r="G7" s="46" t="s">
        <v>8</v>
      </c>
      <c r="H7" s="46" t="s">
        <v>9</v>
      </c>
      <c r="I7" s="489" t="s">
        <v>4</v>
      </c>
      <c r="J7" s="489"/>
      <c r="K7" s="46" t="s">
        <v>2</v>
      </c>
      <c r="L7" s="48" t="s">
        <v>3</v>
      </c>
    </row>
    <row r="8" spans="1:12" s="51" customFormat="1" ht="18" customHeight="1">
      <c r="A8" s="60" t="s">
        <v>15</v>
      </c>
      <c r="B8" s="61">
        <v>60220</v>
      </c>
      <c r="C8" s="61">
        <v>38089</v>
      </c>
      <c r="D8" s="101" t="s">
        <v>183</v>
      </c>
      <c r="E8" s="62" t="s">
        <v>184</v>
      </c>
      <c r="F8" s="242">
        <v>13217</v>
      </c>
      <c r="G8" s="234" t="s">
        <v>212</v>
      </c>
      <c r="H8" s="84" t="s">
        <v>27</v>
      </c>
      <c r="I8" s="63">
        <v>5989</v>
      </c>
      <c r="J8" s="234" t="s">
        <v>190</v>
      </c>
      <c r="K8" s="478" t="s">
        <v>239</v>
      </c>
      <c r="L8" s="79"/>
    </row>
    <row r="9" spans="1:12" s="51" customFormat="1" ht="18" customHeight="1">
      <c r="A9" s="66"/>
      <c r="B9" s="50"/>
      <c r="C9" s="50"/>
      <c r="D9" s="59"/>
      <c r="E9" s="55"/>
      <c r="F9" s="231"/>
      <c r="G9" s="244"/>
      <c r="H9" s="85" t="s">
        <v>29</v>
      </c>
      <c r="I9" s="69">
        <v>1474</v>
      </c>
      <c r="J9" s="235" t="s">
        <v>191</v>
      </c>
      <c r="K9" s="490"/>
      <c r="L9" s="65"/>
    </row>
    <row r="10" spans="1:12" s="51" customFormat="1" ht="18" customHeight="1">
      <c r="A10" s="66"/>
      <c r="B10" s="50"/>
      <c r="C10" s="50"/>
      <c r="D10" s="59"/>
      <c r="E10" s="55"/>
      <c r="F10" s="231"/>
      <c r="G10" s="244"/>
      <c r="H10" s="85" t="s">
        <v>185</v>
      </c>
      <c r="I10" s="69">
        <v>1304</v>
      </c>
      <c r="J10" s="235" t="s">
        <v>159</v>
      </c>
      <c r="K10" s="490"/>
      <c r="L10" s="65"/>
    </row>
    <row r="11" spans="1:12" s="51" customFormat="1" ht="18" customHeight="1">
      <c r="A11" s="66"/>
      <c r="B11" s="50"/>
      <c r="C11" s="50"/>
      <c r="D11" s="59"/>
      <c r="E11" s="55"/>
      <c r="F11" s="231"/>
      <c r="G11" s="244"/>
      <c r="H11" s="85" t="s">
        <v>186</v>
      </c>
      <c r="I11" s="69">
        <v>1211</v>
      </c>
      <c r="J11" s="235" t="s">
        <v>192</v>
      </c>
      <c r="K11" s="490"/>
      <c r="L11" s="65"/>
    </row>
    <row r="12" spans="1:12" s="51" customFormat="1" ht="18" customHeight="1">
      <c r="A12" s="66"/>
      <c r="B12" s="50"/>
      <c r="C12" s="50"/>
      <c r="D12" s="59"/>
      <c r="E12" s="68"/>
      <c r="F12" s="231"/>
      <c r="G12" s="244"/>
      <c r="H12" s="85" t="s">
        <v>187</v>
      </c>
      <c r="I12" s="69">
        <v>1188</v>
      </c>
      <c r="J12" s="235" t="s">
        <v>193</v>
      </c>
      <c r="K12" s="490"/>
      <c r="L12" s="65"/>
    </row>
    <row r="13" spans="1:12" s="51" customFormat="1" ht="18" customHeight="1">
      <c r="A13" s="66"/>
      <c r="B13" s="50"/>
      <c r="C13" s="50"/>
      <c r="D13" s="59"/>
      <c r="E13" s="68"/>
      <c r="F13" s="231"/>
      <c r="G13" s="244"/>
      <c r="H13" s="85" t="s">
        <v>188</v>
      </c>
      <c r="I13" s="69">
        <v>518</v>
      </c>
      <c r="J13" s="235" t="s">
        <v>194</v>
      </c>
      <c r="K13" s="490"/>
      <c r="L13" s="65"/>
    </row>
    <row r="14" spans="1:12" s="51" customFormat="1" ht="18" customHeight="1">
      <c r="A14" s="66"/>
      <c r="B14" s="50"/>
      <c r="C14" s="50"/>
      <c r="D14" s="59"/>
      <c r="E14" s="68"/>
      <c r="F14" s="231"/>
      <c r="G14" s="244"/>
      <c r="H14" s="86" t="s">
        <v>189</v>
      </c>
      <c r="I14" s="72">
        <v>77</v>
      </c>
      <c r="J14" s="238" t="s">
        <v>195</v>
      </c>
      <c r="K14" s="490"/>
      <c r="L14" s="65"/>
    </row>
    <row r="15" spans="1:12" s="51" customFormat="1" ht="18" customHeight="1">
      <c r="A15" s="66"/>
      <c r="B15" s="50"/>
      <c r="C15" s="50"/>
      <c r="D15" s="59"/>
      <c r="E15" s="71"/>
      <c r="F15" s="93"/>
      <c r="G15" s="245"/>
      <c r="H15" s="236" t="s">
        <v>196</v>
      </c>
      <c r="I15" s="88">
        <f>SUM(I8:I14)</f>
        <v>11761</v>
      </c>
      <c r="J15" s="237" t="s">
        <v>213</v>
      </c>
      <c r="K15" s="490"/>
      <c r="L15" s="90"/>
    </row>
    <row r="16" spans="1:12" s="51" customFormat="1" ht="18" customHeight="1">
      <c r="A16" s="66"/>
      <c r="B16" s="50"/>
      <c r="C16" s="50"/>
      <c r="D16" s="59"/>
      <c r="E16" s="55" t="s">
        <v>197</v>
      </c>
      <c r="F16" s="231">
        <v>10634</v>
      </c>
      <c r="G16" s="244" t="s">
        <v>214</v>
      </c>
      <c r="H16" s="84" t="s">
        <v>198</v>
      </c>
      <c r="I16" s="50">
        <v>5321</v>
      </c>
      <c r="J16" s="234" t="s">
        <v>202</v>
      </c>
      <c r="K16" s="490"/>
      <c r="L16" s="65"/>
    </row>
    <row r="17" spans="1:12" s="51" customFormat="1" ht="18" customHeight="1">
      <c r="A17" s="66"/>
      <c r="B17" s="50"/>
      <c r="C17" s="50"/>
      <c r="D17" s="59"/>
      <c r="E17" s="55"/>
      <c r="F17" s="231"/>
      <c r="G17" s="244"/>
      <c r="H17" s="85" t="s">
        <v>199</v>
      </c>
      <c r="I17" s="69">
        <v>4078</v>
      </c>
      <c r="J17" s="235" t="s">
        <v>203</v>
      </c>
      <c r="K17" s="490"/>
      <c r="L17" s="65"/>
    </row>
    <row r="18" spans="1:12" s="51" customFormat="1" ht="18" customHeight="1">
      <c r="A18" s="66"/>
      <c r="B18" s="50"/>
      <c r="C18" s="50"/>
      <c r="D18" s="59"/>
      <c r="E18" s="55"/>
      <c r="F18" s="231"/>
      <c r="G18" s="244"/>
      <c r="H18" s="85" t="s">
        <v>200</v>
      </c>
      <c r="I18" s="69">
        <v>216</v>
      </c>
      <c r="J18" s="235" t="s">
        <v>204</v>
      </c>
      <c r="K18" s="490"/>
      <c r="L18" s="65"/>
    </row>
    <row r="19" spans="1:12" s="51" customFormat="1" ht="18" customHeight="1">
      <c r="A19" s="66"/>
      <c r="B19" s="50"/>
      <c r="C19" s="50"/>
      <c r="D19" s="59"/>
      <c r="E19" s="91"/>
      <c r="F19" s="99"/>
      <c r="G19" s="235"/>
      <c r="H19" s="86" t="s">
        <v>201</v>
      </c>
      <c r="I19" s="239">
        <v>49</v>
      </c>
      <c r="J19" s="238" t="s">
        <v>205</v>
      </c>
      <c r="K19" s="490"/>
      <c r="L19" s="65"/>
    </row>
    <row r="20" spans="1:12" s="51" customFormat="1" ht="18" customHeight="1">
      <c r="A20" s="66"/>
      <c r="B20" s="50"/>
      <c r="C20" s="50"/>
      <c r="D20" s="59"/>
      <c r="F20" s="73"/>
      <c r="G20" s="245"/>
      <c r="H20" s="236" t="s">
        <v>196</v>
      </c>
      <c r="I20" s="76">
        <f>SUM(I16:I19)</f>
        <v>9664</v>
      </c>
      <c r="J20" s="240" t="s">
        <v>215</v>
      </c>
      <c r="K20" s="490"/>
      <c r="L20" s="65"/>
    </row>
    <row r="21" spans="1:12" s="51" customFormat="1" ht="18" customHeight="1">
      <c r="A21" s="66"/>
      <c r="B21" s="50"/>
      <c r="C21" s="50"/>
      <c r="D21" s="59"/>
      <c r="E21" s="62" t="s">
        <v>216</v>
      </c>
      <c r="F21" s="247">
        <v>3196</v>
      </c>
      <c r="G21" s="102" t="s">
        <v>217</v>
      </c>
      <c r="H21" s="84" t="s">
        <v>210</v>
      </c>
      <c r="I21" s="248">
        <v>1501</v>
      </c>
      <c r="J21" s="234" t="s">
        <v>206</v>
      </c>
      <c r="K21" s="490"/>
      <c r="L21" s="65"/>
    </row>
    <row r="22" spans="1:12" s="51" customFormat="1" ht="18" customHeight="1">
      <c r="A22" s="66"/>
      <c r="B22" s="50"/>
      <c r="C22" s="50"/>
      <c r="E22" s="68"/>
      <c r="F22" s="231"/>
      <c r="G22" s="244"/>
      <c r="H22" s="249" t="s">
        <v>211</v>
      </c>
      <c r="I22" s="250">
        <v>953</v>
      </c>
      <c r="J22" s="238" t="s">
        <v>207</v>
      </c>
      <c r="K22" s="490"/>
      <c r="L22" s="65"/>
    </row>
    <row r="23" spans="1:12" s="51" customFormat="1" ht="18" customHeight="1">
      <c r="A23" s="66"/>
      <c r="B23" s="50"/>
      <c r="C23" s="50"/>
      <c r="E23" s="73"/>
      <c r="F23" s="93"/>
      <c r="G23" s="75"/>
      <c r="H23" s="251" t="s">
        <v>196</v>
      </c>
      <c r="I23" s="254">
        <f>SUM(I21:I22)</f>
        <v>2454</v>
      </c>
      <c r="J23" s="255" t="s">
        <v>218</v>
      </c>
      <c r="K23" s="490"/>
      <c r="L23" s="90"/>
    </row>
    <row r="24" spans="1:12" s="83" customFormat="1" ht="18" customHeight="1">
      <c r="A24" s="243"/>
      <c r="B24" s="52"/>
      <c r="C24" s="52"/>
      <c r="E24" s="257" t="s">
        <v>219</v>
      </c>
      <c r="F24" s="241">
        <v>2960</v>
      </c>
      <c r="G24" s="258">
        <v>0.34791666666666665</v>
      </c>
      <c r="H24" s="259" t="s">
        <v>64</v>
      </c>
      <c r="I24" s="241">
        <v>2601</v>
      </c>
      <c r="J24" s="255" t="s">
        <v>220</v>
      </c>
      <c r="K24" s="490"/>
      <c r="L24" s="65"/>
    </row>
    <row r="25" spans="1:12" s="83" customFormat="1" ht="15" customHeight="1">
      <c r="A25" s="243"/>
      <c r="B25" s="52"/>
      <c r="C25" s="52"/>
      <c r="E25" s="257" t="s">
        <v>221</v>
      </c>
      <c r="F25" s="241">
        <v>2017</v>
      </c>
      <c r="G25" s="258">
        <v>0.24930555555555556</v>
      </c>
      <c r="H25" s="191" t="s">
        <v>208</v>
      </c>
      <c r="I25" s="241">
        <v>1679</v>
      </c>
      <c r="J25" s="255" t="s">
        <v>209</v>
      </c>
      <c r="K25" s="490"/>
      <c r="L25" s="65"/>
    </row>
    <row r="26" spans="1:12" ht="15" customHeight="1">
      <c r="A26" s="243"/>
      <c r="E26" s="1" t="s">
        <v>222</v>
      </c>
      <c r="F26" s="180">
        <v>1900</v>
      </c>
      <c r="G26" s="221">
        <v>0.22708333333333333</v>
      </c>
      <c r="H26" s="1" t="s">
        <v>223</v>
      </c>
      <c r="I26" s="2">
        <v>1016</v>
      </c>
      <c r="J26" s="253" t="s">
        <v>226</v>
      </c>
      <c r="K26" s="490"/>
      <c r="L26" s="12"/>
    </row>
    <row r="27" spans="1:12" ht="14.25" customHeight="1">
      <c r="A27" s="243"/>
      <c r="E27" s="1"/>
      <c r="F27" s="180"/>
      <c r="G27" s="221"/>
      <c r="H27" s="1" t="s">
        <v>224</v>
      </c>
      <c r="I27" s="2">
        <v>489</v>
      </c>
      <c r="J27" s="203" t="s">
        <v>227</v>
      </c>
      <c r="K27" s="490"/>
      <c r="L27" s="12"/>
    </row>
    <row r="28" spans="1:12" ht="12.75">
      <c r="A28" s="243"/>
      <c r="E28" s="1"/>
      <c r="F28" s="180"/>
      <c r="G28" s="1"/>
      <c r="H28" s="117" t="s">
        <v>225</v>
      </c>
      <c r="I28" s="118">
        <v>230</v>
      </c>
      <c r="J28" s="204" t="s">
        <v>228</v>
      </c>
      <c r="K28" s="490"/>
      <c r="L28" s="12"/>
    </row>
    <row r="29" spans="1:12" ht="12.75">
      <c r="A29" s="243"/>
      <c r="E29" s="117"/>
      <c r="F29" s="182"/>
      <c r="G29" s="117"/>
      <c r="H29" s="251" t="s">
        <v>196</v>
      </c>
      <c r="I29" s="130">
        <f>SUM(I26:I28)</f>
        <v>1735</v>
      </c>
      <c r="J29" s="208" t="s">
        <v>229</v>
      </c>
      <c r="K29" s="490"/>
      <c r="L29" s="214"/>
    </row>
    <row r="30" spans="1:12" ht="12.75">
      <c r="A30" s="243"/>
      <c r="E30" s="1" t="s">
        <v>230</v>
      </c>
      <c r="F30" s="180">
        <v>1487</v>
      </c>
      <c r="G30" s="221">
        <v>0.175</v>
      </c>
      <c r="H30" s="85" t="s">
        <v>75</v>
      </c>
      <c r="I30" s="2">
        <v>1180</v>
      </c>
      <c r="J30" s="203" t="s">
        <v>231</v>
      </c>
      <c r="K30" s="490"/>
      <c r="L30" s="12"/>
    </row>
    <row r="31" spans="1:12" ht="12.75">
      <c r="A31" s="243"/>
      <c r="E31" s="1"/>
      <c r="F31" s="180"/>
      <c r="G31" s="221"/>
      <c r="H31" s="117" t="s">
        <v>232</v>
      </c>
      <c r="I31" s="118">
        <v>116</v>
      </c>
      <c r="J31" s="204" t="s">
        <v>233</v>
      </c>
      <c r="K31" s="490"/>
      <c r="L31" s="12"/>
    </row>
    <row r="32" spans="1:12" ht="12.75">
      <c r="A32" s="243"/>
      <c r="E32" s="117"/>
      <c r="F32" s="182"/>
      <c r="G32" s="117"/>
      <c r="H32" s="251" t="s">
        <v>196</v>
      </c>
      <c r="I32" s="182">
        <f>SUM(I30:I31)</f>
        <v>1296</v>
      </c>
      <c r="J32" s="260" t="s">
        <v>234</v>
      </c>
      <c r="K32" s="490"/>
      <c r="L32" s="12"/>
    </row>
    <row r="33" spans="1:12" ht="12.75">
      <c r="A33" s="243"/>
      <c r="E33" s="191" t="s">
        <v>235</v>
      </c>
      <c r="F33" s="130">
        <v>640</v>
      </c>
      <c r="G33" s="201" t="s">
        <v>236</v>
      </c>
      <c r="H33" s="259" t="s">
        <v>237</v>
      </c>
      <c r="I33" s="130">
        <v>633</v>
      </c>
      <c r="J33" s="208" t="s">
        <v>238</v>
      </c>
      <c r="K33" s="490"/>
      <c r="L33" s="12"/>
    </row>
    <row r="34" spans="1:12" ht="12.75">
      <c r="A34" s="262"/>
      <c r="B34" s="123"/>
      <c r="C34" s="123"/>
      <c r="D34" s="124"/>
      <c r="E34" s="129" t="s">
        <v>181</v>
      </c>
      <c r="F34" s="130">
        <v>36051</v>
      </c>
      <c r="G34" s="191"/>
      <c r="H34" s="251" t="s">
        <v>182</v>
      </c>
      <c r="I34" s="130">
        <f>SUM(I15+I20+I23+I24+I25+I29+I32+I33)</f>
        <v>31823</v>
      </c>
      <c r="J34" s="261"/>
      <c r="K34" s="491"/>
      <c r="L34" s="14"/>
    </row>
    <row r="35" spans="1:12" ht="12.75">
      <c r="A35" s="17"/>
      <c r="B35" s="25"/>
      <c r="C35" s="25"/>
      <c r="G35" s="187"/>
      <c r="J35" s="187"/>
      <c r="K35" s="263"/>
      <c r="L35" s="12"/>
    </row>
    <row r="36" spans="5:12" ht="12.75">
      <c r="E36" s="18"/>
      <c r="I36" s="4"/>
      <c r="K36" s="263"/>
      <c r="L36" s="12"/>
    </row>
    <row r="37" spans="11:12" ht="12.75">
      <c r="K37" s="263"/>
      <c r="L37" s="12"/>
    </row>
    <row r="38" spans="11:12" ht="12.75">
      <c r="K38" s="263"/>
      <c r="L38" s="12"/>
    </row>
    <row r="39" spans="11:12" ht="12.75">
      <c r="K39" s="263"/>
      <c r="L39" s="12"/>
    </row>
    <row r="40" spans="11:12" ht="12.75">
      <c r="K40" s="263"/>
      <c r="L40" s="12"/>
    </row>
    <row r="41" spans="11:12" ht="12.75">
      <c r="K41" s="263"/>
      <c r="L41" s="12"/>
    </row>
    <row r="42" spans="11:12" ht="12.75">
      <c r="K42" s="263"/>
      <c r="L42" s="12"/>
    </row>
    <row r="43" spans="11:12" ht="12.75">
      <c r="K43" s="263"/>
      <c r="L43" s="12"/>
    </row>
    <row r="44" spans="11:12" ht="12.75">
      <c r="K44" s="263"/>
      <c r="L44" s="12"/>
    </row>
    <row r="45" spans="11:12" ht="12.75">
      <c r="K45" s="263"/>
      <c r="L45" s="12"/>
    </row>
    <row r="46" spans="11:12" ht="12.75">
      <c r="K46" s="263"/>
      <c r="L46" s="12"/>
    </row>
    <row r="47" spans="11:12" ht="12.75">
      <c r="K47" s="263"/>
      <c r="L47" s="12"/>
    </row>
    <row r="48" spans="11:12" ht="12.75">
      <c r="K48" s="263"/>
      <c r="L48" s="12"/>
    </row>
    <row r="49" spans="11:12" ht="12.75">
      <c r="K49" s="263"/>
      <c r="L49" s="12"/>
    </row>
    <row r="50" spans="11:12" ht="12.75">
      <c r="K50" s="263"/>
      <c r="L50" s="12"/>
    </row>
    <row r="51" spans="11:12" ht="12.75">
      <c r="K51" s="263"/>
      <c r="L51" s="12"/>
    </row>
    <row r="52" spans="11:12" ht="12.75">
      <c r="K52" s="264"/>
      <c r="L52" s="12"/>
    </row>
    <row r="53" spans="11:12" ht="12.75">
      <c r="K53" s="264"/>
      <c r="L53" s="12"/>
    </row>
    <row r="54" spans="11:12" ht="11.25" customHeight="1">
      <c r="K54" s="264"/>
      <c r="L54" s="12"/>
    </row>
    <row r="55" spans="11:12" ht="12.75">
      <c r="K55" s="264"/>
      <c r="L55" s="12"/>
    </row>
    <row r="56" spans="11:12" ht="12.75">
      <c r="K56" s="264"/>
      <c r="L56" s="12"/>
    </row>
    <row r="57" spans="11:12" ht="12.75">
      <c r="K57" s="264"/>
      <c r="L57" s="12"/>
    </row>
    <row r="58" spans="11:12" ht="12.75">
      <c r="K58" s="264"/>
      <c r="L58" s="12"/>
    </row>
    <row r="59" spans="11:12" ht="15" customHeight="1">
      <c r="K59" s="264"/>
      <c r="L59" s="12"/>
    </row>
    <row r="60" spans="11:12" ht="12.75">
      <c r="K60" s="264"/>
      <c r="L60" s="12"/>
    </row>
    <row r="61" spans="11:12" ht="12.75">
      <c r="K61" s="264"/>
      <c r="L61" s="12"/>
    </row>
    <row r="62" spans="11:12" ht="12.75">
      <c r="K62" s="264"/>
      <c r="L62" s="12"/>
    </row>
    <row r="63" spans="11:12" ht="12.75" customHeight="1">
      <c r="K63" s="264"/>
      <c r="L63" s="12"/>
    </row>
    <row r="64" spans="11:12" ht="12" customHeight="1">
      <c r="K64" s="264"/>
      <c r="L64" s="12"/>
    </row>
    <row r="65" spans="11:12" ht="12.75">
      <c r="K65" s="264"/>
      <c r="L65" s="12"/>
    </row>
    <row r="66" spans="11:12" ht="12.75">
      <c r="K66" s="264"/>
      <c r="L66" s="14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  <row r="83" ht="12.75">
      <c r="K83" s="7"/>
    </row>
    <row r="84" ht="12.75">
      <c r="K84" s="7"/>
    </row>
    <row r="85" ht="12.75">
      <c r="K85" s="7"/>
    </row>
    <row r="86" ht="12.75">
      <c r="K86" s="7"/>
    </row>
    <row r="87" ht="12.75"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>
      <c r="K112" s="7"/>
    </row>
    <row r="113" ht="12.75">
      <c r="K113" s="7"/>
    </row>
    <row r="114" ht="12.75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  <row r="126" ht="12.75">
      <c r="K126" s="7"/>
    </row>
    <row r="127" ht="12.75">
      <c r="K127" s="7"/>
    </row>
    <row r="128" ht="12.75">
      <c r="K128" s="7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  <row r="188" ht="12.75">
      <c r="K188" s="7"/>
    </row>
    <row r="189" ht="12.75">
      <c r="K189" s="7"/>
    </row>
    <row r="190" ht="12.75">
      <c r="K190" s="7"/>
    </row>
    <row r="191" ht="12.75">
      <c r="K191" s="7"/>
    </row>
    <row r="192" ht="12.75">
      <c r="K192" s="7"/>
    </row>
    <row r="193" ht="12.75">
      <c r="K193" s="7"/>
    </row>
    <row r="194" ht="12.75">
      <c r="K194" s="7"/>
    </row>
  </sheetData>
  <mergeCells count="4">
    <mergeCell ref="A1:L1"/>
    <mergeCell ref="A3:L3"/>
    <mergeCell ref="I7:J7"/>
    <mergeCell ref="K8:K34"/>
  </mergeCells>
  <printOptions horizontalCentered="1"/>
  <pageMargins left="0.7874015748031497" right="0.7874015748031497" top="0.984251968503937" bottom="0.984251968503937" header="0.31496062992125984" footer="0.5118110236220472"/>
  <pageSetup fitToHeight="1" fitToWidth="1" horizontalDpi="600" verticalDpi="600" orientation="landscape" paperSize="9" scale="55" r:id="rId1"/>
  <headerFooter alignWithMargins="0">
    <oddHeader>&amp;LElezioni comunali 29 - 30 maggio 2011. Comune di Trecate - Ballottaggio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12"/>
  <sheetViews>
    <sheetView zoomScale="75" zoomScaleNormal="75" workbookViewId="0" topLeftCell="A4">
      <selection activeCell="H19" sqref="H19"/>
    </sheetView>
  </sheetViews>
  <sheetFormatPr defaultColWidth="9.140625" defaultRowHeight="12.75"/>
  <cols>
    <col min="1" max="1" width="11.57421875" style="4" customWidth="1"/>
    <col min="2" max="2" width="11.7109375" style="6" customWidth="1"/>
    <col min="3" max="3" width="10.8515625" style="6" bestFit="1" customWidth="1"/>
    <col min="4" max="4" width="11.00390625" style="4" customWidth="1"/>
    <col min="5" max="5" width="33.421875" style="4" bestFit="1" customWidth="1"/>
    <col min="6" max="6" width="8.00390625" style="19" bestFit="1" customWidth="1"/>
    <col min="7" max="7" width="9.421875" style="4" bestFit="1" customWidth="1"/>
    <col min="8" max="8" width="41.8515625" style="4" bestFit="1" customWidth="1"/>
    <col min="9" max="9" width="7.57421875" style="6" bestFit="1" customWidth="1"/>
    <col min="10" max="10" width="10.57421875" style="5" bestFit="1" customWidth="1"/>
    <col min="11" max="11" width="9.7109375" style="15" bestFit="1" customWidth="1"/>
    <col min="12" max="12" width="8.00390625" style="16" bestFit="1" customWidth="1"/>
    <col min="13" max="16384" width="9.140625" style="4" customWidth="1"/>
  </cols>
  <sheetData>
    <row r="1" spans="1:12" s="36" customFormat="1" ht="21" customHeight="1">
      <c r="A1" s="486" t="s">
        <v>36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3" spans="1:12" ht="14.25">
      <c r="A3" s="493" t="s">
        <v>16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37"/>
      <c r="K4" s="35"/>
      <c r="L4" s="35"/>
    </row>
    <row r="6" spans="1:12" s="10" customFormat="1" ht="27.75" customHeight="1">
      <c r="A6" s="8" t="s">
        <v>0</v>
      </c>
      <c r="B6" s="23" t="s">
        <v>6</v>
      </c>
      <c r="C6" s="23" t="s">
        <v>7</v>
      </c>
      <c r="D6" s="8" t="s">
        <v>5</v>
      </c>
      <c r="E6" s="8" t="s">
        <v>1</v>
      </c>
      <c r="F6" s="23" t="s">
        <v>4</v>
      </c>
      <c r="G6" s="8" t="s">
        <v>8</v>
      </c>
      <c r="H6" s="8" t="s">
        <v>9</v>
      </c>
      <c r="I6" s="494" t="s">
        <v>4</v>
      </c>
      <c r="J6" s="494"/>
      <c r="K6" s="8" t="s">
        <v>2</v>
      </c>
      <c r="L6" s="9" t="s">
        <v>3</v>
      </c>
    </row>
    <row r="7" spans="1:12" s="51" customFormat="1" ht="18" customHeight="1">
      <c r="A7" s="60" t="s">
        <v>17</v>
      </c>
      <c r="B7" s="61">
        <v>44629</v>
      </c>
      <c r="C7" s="61">
        <v>30694</v>
      </c>
      <c r="D7" s="101" t="s">
        <v>240</v>
      </c>
      <c r="E7" s="94" t="s">
        <v>241</v>
      </c>
      <c r="F7" s="242">
        <v>10623</v>
      </c>
      <c r="G7" s="234" t="s">
        <v>242</v>
      </c>
      <c r="H7" s="103" t="s">
        <v>208</v>
      </c>
      <c r="I7" s="63">
        <v>2388</v>
      </c>
      <c r="J7" s="64" t="s">
        <v>247</v>
      </c>
      <c r="K7" s="478" t="s">
        <v>287</v>
      </c>
      <c r="L7" s="79"/>
    </row>
    <row r="8" spans="1:12" s="51" customFormat="1" ht="18" customHeight="1">
      <c r="A8" s="136"/>
      <c r="B8" s="96"/>
      <c r="C8" s="96"/>
      <c r="D8" s="133"/>
      <c r="E8" s="55"/>
      <c r="F8" s="231"/>
      <c r="G8" s="244"/>
      <c r="H8" s="43" t="s">
        <v>243</v>
      </c>
      <c r="I8" s="69">
        <v>2061</v>
      </c>
      <c r="J8" s="70" t="s">
        <v>248</v>
      </c>
      <c r="K8" s="496"/>
      <c r="L8" s="65"/>
    </row>
    <row r="9" spans="1:12" s="51" customFormat="1" ht="18" customHeight="1">
      <c r="A9" s="66"/>
      <c r="B9" s="50"/>
      <c r="C9" s="50"/>
      <c r="D9" s="59"/>
      <c r="E9" s="55"/>
      <c r="F9" s="231"/>
      <c r="G9" s="244"/>
      <c r="H9" s="43" t="s">
        <v>244</v>
      </c>
      <c r="I9" s="69">
        <v>1957</v>
      </c>
      <c r="J9" s="70" t="s">
        <v>250</v>
      </c>
      <c r="K9" s="496"/>
      <c r="L9" s="65"/>
    </row>
    <row r="10" spans="1:12" s="51" customFormat="1" ht="18" customHeight="1">
      <c r="A10" s="66"/>
      <c r="B10" s="50"/>
      <c r="C10" s="50"/>
      <c r="D10" s="59"/>
      <c r="E10" s="55"/>
      <c r="F10" s="231"/>
      <c r="G10" s="244"/>
      <c r="H10" s="43" t="s">
        <v>245</v>
      </c>
      <c r="I10" s="69">
        <v>1835</v>
      </c>
      <c r="J10" s="70" t="s">
        <v>249</v>
      </c>
      <c r="K10" s="496"/>
      <c r="L10" s="65"/>
    </row>
    <row r="11" spans="1:12" s="51" customFormat="1" ht="18" customHeight="1">
      <c r="A11" s="66"/>
      <c r="B11" s="50"/>
      <c r="C11" s="50"/>
      <c r="D11" s="59"/>
      <c r="E11" s="55"/>
      <c r="F11" s="231"/>
      <c r="G11" s="244"/>
      <c r="H11" s="43" t="s">
        <v>246</v>
      </c>
      <c r="I11" s="69">
        <v>1469</v>
      </c>
      <c r="J11" s="70" t="s">
        <v>251</v>
      </c>
      <c r="K11" s="496"/>
      <c r="L11" s="65"/>
    </row>
    <row r="12" spans="1:12" s="51" customFormat="1" ht="18" customHeight="1">
      <c r="A12" s="66"/>
      <c r="B12" s="50"/>
      <c r="C12" s="50"/>
      <c r="D12" s="59"/>
      <c r="E12" s="73"/>
      <c r="F12" s="93"/>
      <c r="G12" s="268"/>
      <c r="H12" s="265" t="s">
        <v>132</v>
      </c>
      <c r="I12" s="266">
        <f>SUM(I7:I11)</f>
        <v>9710</v>
      </c>
      <c r="J12" s="82" t="s">
        <v>252</v>
      </c>
      <c r="K12" s="496"/>
      <c r="L12" s="53"/>
    </row>
    <row r="13" spans="1:12" s="51" customFormat="1" ht="18" customHeight="1">
      <c r="A13" s="66"/>
      <c r="B13" s="50"/>
      <c r="C13" s="50"/>
      <c r="D13" s="59"/>
      <c r="E13" s="256" t="s">
        <v>253</v>
      </c>
      <c r="F13" s="247">
        <v>9007</v>
      </c>
      <c r="G13" s="102" t="s">
        <v>254</v>
      </c>
      <c r="H13" s="103" t="s">
        <v>27</v>
      </c>
      <c r="I13" s="248">
        <v>2466</v>
      </c>
      <c r="J13" s="64" t="s">
        <v>260</v>
      </c>
      <c r="K13" s="496"/>
      <c r="L13" s="252"/>
    </row>
    <row r="14" spans="1:12" s="83" customFormat="1" ht="18" customHeight="1">
      <c r="A14" s="80"/>
      <c r="B14" s="52"/>
      <c r="C14" s="52"/>
      <c r="D14" s="81"/>
      <c r="E14" s="104"/>
      <c r="F14" s="231"/>
      <c r="G14" s="269"/>
      <c r="H14" s="224" t="s">
        <v>29</v>
      </c>
      <c r="I14" s="69">
        <v>1791</v>
      </c>
      <c r="J14" s="98" t="s">
        <v>261</v>
      </c>
      <c r="K14" s="496"/>
      <c r="L14" s="90"/>
    </row>
    <row r="15" spans="1:12" s="51" customFormat="1" ht="18" customHeight="1">
      <c r="A15" s="66"/>
      <c r="B15" s="50"/>
      <c r="C15" s="50"/>
      <c r="D15" s="59"/>
      <c r="E15" s="55"/>
      <c r="F15" s="231"/>
      <c r="G15" s="244"/>
      <c r="H15" s="43" t="s">
        <v>255</v>
      </c>
      <c r="I15" s="69">
        <v>1693</v>
      </c>
      <c r="J15" s="70" t="s">
        <v>264</v>
      </c>
      <c r="K15" s="496"/>
      <c r="L15" s="90"/>
    </row>
    <row r="16" spans="1:12" s="51" customFormat="1" ht="18" customHeight="1">
      <c r="A16" s="66"/>
      <c r="B16" s="50"/>
      <c r="C16" s="50"/>
      <c r="D16" s="59"/>
      <c r="E16" s="91"/>
      <c r="F16" s="99"/>
      <c r="G16" s="235"/>
      <c r="H16" s="43" t="s">
        <v>256</v>
      </c>
      <c r="I16" s="92">
        <v>956</v>
      </c>
      <c r="J16" s="70" t="s">
        <v>151</v>
      </c>
      <c r="K16" s="496"/>
      <c r="L16" s="65"/>
    </row>
    <row r="17" spans="1:12" s="51" customFormat="1" ht="18" customHeight="1">
      <c r="A17" s="66"/>
      <c r="B17" s="50"/>
      <c r="C17" s="50"/>
      <c r="D17" s="59"/>
      <c r="E17" s="55"/>
      <c r="F17" s="231"/>
      <c r="G17" s="244"/>
      <c r="H17" s="43" t="s">
        <v>257</v>
      </c>
      <c r="I17" s="69">
        <v>802</v>
      </c>
      <c r="J17" s="70" t="s">
        <v>173</v>
      </c>
      <c r="K17" s="496"/>
      <c r="L17" s="65"/>
    </row>
    <row r="18" spans="1:12" s="51" customFormat="1" ht="18" customHeight="1">
      <c r="A18" s="66"/>
      <c r="B18" s="50"/>
      <c r="C18" s="50"/>
      <c r="D18" s="59"/>
      <c r="E18" s="55"/>
      <c r="F18" s="231"/>
      <c r="G18" s="244"/>
      <c r="H18" s="43" t="s">
        <v>258</v>
      </c>
      <c r="I18" s="69">
        <v>331</v>
      </c>
      <c r="J18" s="70" t="s">
        <v>262</v>
      </c>
      <c r="K18" s="496"/>
      <c r="L18" s="65"/>
    </row>
    <row r="19" spans="1:12" s="51" customFormat="1" ht="18" customHeight="1">
      <c r="A19" s="66"/>
      <c r="B19" s="50"/>
      <c r="C19" s="50"/>
      <c r="D19" s="59"/>
      <c r="E19" s="55"/>
      <c r="F19" s="231"/>
      <c r="G19" s="244"/>
      <c r="H19" s="44" t="s">
        <v>259</v>
      </c>
      <c r="I19" s="72">
        <v>150</v>
      </c>
      <c r="J19" s="78" t="s">
        <v>263</v>
      </c>
      <c r="K19" s="496"/>
      <c r="L19" s="87"/>
    </row>
    <row r="20" spans="1:12" s="51" customFormat="1" ht="18" customHeight="1">
      <c r="A20" s="66"/>
      <c r="B20" s="50"/>
      <c r="C20" s="50"/>
      <c r="D20" s="59"/>
      <c r="E20" s="73"/>
      <c r="F20" s="93"/>
      <c r="G20" s="245"/>
      <c r="H20" s="265" t="s">
        <v>132</v>
      </c>
      <c r="I20" s="76">
        <f>SUM(I13:I19)</f>
        <v>8189</v>
      </c>
      <c r="J20" s="57" t="s">
        <v>265</v>
      </c>
      <c r="K20" s="496"/>
      <c r="L20" s="87"/>
    </row>
    <row r="21" spans="1:12" s="51" customFormat="1" ht="18" customHeight="1">
      <c r="A21" s="66"/>
      <c r="B21" s="50"/>
      <c r="C21" s="50"/>
      <c r="D21" s="59"/>
      <c r="E21" s="55" t="s">
        <v>266</v>
      </c>
      <c r="F21" s="231">
        <v>2867</v>
      </c>
      <c r="G21" s="244" t="s">
        <v>267</v>
      </c>
      <c r="H21" s="224" t="s">
        <v>75</v>
      </c>
      <c r="I21" s="69">
        <v>1861</v>
      </c>
      <c r="J21" s="70" t="s">
        <v>268</v>
      </c>
      <c r="K21" s="496"/>
      <c r="L21" s="65"/>
    </row>
    <row r="22" spans="1:12" s="51" customFormat="1" ht="18" customHeight="1">
      <c r="A22" s="95"/>
      <c r="B22" s="96"/>
      <c r="C22" s="96"/>
      <c r="D22" s="100"/>
      <c r="E22" s="55"/>
      <c r="F22" s="231"/>
      <c r="G22" s="55"/>
      <c r="H22" s="73" t="s">
        <v>269</v>
      </c>
      <c r="I22" s="74">
        <v>549</v>
      </c>
      <c r="J22" s="78" t="s">
        <v>270</v>
      </c>
      <c r="K22" s="496"/>
      <c r="L22" s="87"/>
    </row>
    <row r="23" spans="1:12" s="51" customFormat="1" ht="18" customHeight="1">
      <c r="A23" s="100"/>
      <c r="B23" s="96"/>
      <c r="C23" s="96"/>
      <c r="D23" s="100"/>
      <c r="E23" s="73"/>
      <c r="F23" s="93"/>
      <c r="G23" s="73"/>
      <c r="H23" s="265" t="s">
        <v>132</v>
      </c>
      <c r="I23" s="93">
        <f>SUM(I21:I22)</f>
        <v>2410</v>
      </c>
      <c r="J23" s="57" t="s">
        <v>271</v>
      </c>
      <c r="K23" s="496"/>
      <c r="L23" s="87"/>
    </row>
    <row r="24" spans="1:12" s="51" customFormat="1" ht="18" customHeight="1">
      <c r="A24" s="100"/>
      <c r="B24" s="96"/>
      <c r="C24" s="96"/>
      <c r="D24" s="100"/>
      <c r="E24" s="257" t="s">
        <v>272</v>
      </c>
      <c r="F24" s="241">
        <v>2456</v>
      </c>
      <c r="G24" s="258">
        <v>0.35833333333333334</v>
      </c>
      <c r="H24" s="270" t="s">
        <v>64</v>
      </c>
      <c r="I24" s="241">
        <v>2098</v>
      </c>
      <c r="J24" s="82" t="s">
        <v>32</v>
      </c>
      <c r="K24" s="496"/>
      <c r="L24" s="272"/>
    </row>
    <row r="25" spans="1:12" s="51" customFormat="1" ht="18" customHeight="1">
      <c r="A25" s="100"/>
      <c r="B25" s="96"/>
      <c r="C25" s="96"/>
      <c r="D25" s="100"/>
      <c r="E25" s="257" t="s">
        <v>273</v>
      </c>
      <c r="F25" s="241">
        <v>2214</v>
      </c>
      <c r="G25" s="258">
        <v>0.3284722222222222</v>
      </c>
      <c r="H25" s="257" t="s">
        <v>274</v>
      </c>
      <c r="I25" s="241">
        <v>2156</v>
      </c>
      <c r="J25" s="82" t="s">
        <v>275</v>
      </c>
      <c r="K25" s="496"/>
      <c r="L25" s="272"/>
    </row>
    <row r="26" spans="1:12" s="51" customFormat="1" ht="18" customHeight="1">
      <c r="A26" s="100"/>
      <c r="B26" s="96"/>
      <c r="C26" s="96"/>
      <c r="D26" s="100"/>
      <c r="E26" s="256" t="s">
        <v>276</v>
      </c>
      <c r="F26" s="247">
        <v>1586</v>
      </c>
      <c r="G26" s="273">
        <v>0.2354166666666667</v>
      </c>
      <c r="H26" s="256" t="s">
        <v>277</v>
      </c>
      <c r="I26" s="223">
        <v>734</v>
      </c>
      <c r="J26" s="64" t="s">
        <v>280</v>
      </c>
      <c r="K26" s="496"/>
      <c r="L26" s="79"/>
    </row>
    <row r="27" spans="1:12" s="51" customFormat="1" ht="18" customHeight="1">
      <c r="A27" s="100"/>
      <c r="B27" s="96"/>
      <c r="C27" s="96"/>
      <c r="D27" s="100"/>
      <c r="E27" s="55"/>
      <c r="F27" s="231"/>
      <c r="G27" s="55"/>
      <c r="H27" s="55" t="s">
        <v>278</v>
      </c>
      <c r="I27" s="54">
        <v>240</v>
      </c>
      <c r="J27" s="70" t="s">
        <v>281</v>
      </c>
      <c r="K27" s="496"/>
      <c r="L27" s="65"/>
    </row>
    <row r="28" spans="1:12" s="51" customFormat="1" ht="18" customHeight="1">
      <c r="A28" s="100"/>
      <c r="B28" s="96"/>
      <c r="C28" s="96"/>
      <c r="D28" s="100"/>
      <c r="E28" s="55"/>
      <c r="F28" s="231"/>
      <c r="G28" s="55"/>
      <c r="H28" s="73" t="s">
        <v>279</v>
      </c>
      <c r="I28" s="74">
        <v>217</v>
      </c>
      <c r="J28" s="78" t="s">
        <v>282</v>
      </c>
      <c r="K28" s="496"/>
      <c r="L28" s="87"/>
    </row>
    <row r="29" spans="1:12" s="51" customFormat="1" ht="18" customHeight="1">
      <c r="A29" s="100"/>
      <c r="B29" s="96"/>
      <c r="C29" s="96"/>
      <c r="D29" s="100"/>
      <c r="E29" s="73"/>
      <c r="F29" s="93"/>
      <c r="G29" s="73"/>
      <c r="H29" s="265" t="s">
        <v>132</v>
      </c>
      <c r="I29" s="93">
        <f>SUM(I26+I27+I28)</f>
        <v>1191</v>
      </c>
      <c r="J29" s="57" t="s">
        <v>283</v>
      </c>
      <c r="K29" s="496"/>
      <c r="L29" s="87"/>
    </row>
    <row r="30" spans="1:12" s="51" customFormat="1" ht="18" customHeight="1">
      <c r="A30" s="100"/>
      <c r="B30" s="96"/>
      <c r="C30" s="96"/>
      <c r="D30" s="100"/>
      <c r="E30" s="257" t="s">
        <v>284</v>
      </c>
      <c r="F30" s="241">
        <v>397</v>
      </c>
      <c r="G30" s="258">
        <v>0.06597222222222222</v>
      </c>
      <c r="H30" s="257" t="s">
        <v>176</v>
      </c>
      <c r="I30" s="241">
        <v>338</v>
      </c>
      <c r="J30" s="82" t="s">
        <v>103</v>
      </c>
      <c r="K30" s="496"/>
      <c r="L30" s="272"/>
    </row>
    <row r="31" spans="1:12" s="51" customFormat="1" ht="18" customHeight="1">
      <c r="A31" s="100"/>
      <c r="B31" s="96"/>
      <c r="C31" s="96"/>
      <c r="D31" s="100"/>
      <c r="E31" s="257" t="s">
        <v>285</v>
      </c>
      <c r="F31" s="241">
        <v>224</v>
      </c>
      <c r="G31" s="442" t="s">
        <v>463</v>
      </c>
      <c r="H31" s="257" t="s">
        <v>286</v>
      </c>
      <c r="I31" s="241">
        <v>189</v>
      </c>
      <c r="J31" s="82" t="s">
        <v>58</v>
      </c>
      <c r="K31" s="496"/>
      <c r="L31" s="272"/>
    </row>
    <row r="32" spans="1:12" s="51" customFormat="1" ht="18" customHeight="1">
      <c r="A32" s="246"/>
      <c r="B32" s="267"/>
      <c r="C32" s="267"/>
      <c r="D32" s="275"/>
      <c r="E32" s="274" t="s">
        <v>181</v>
      </c>
      <c r="F32" s="241">
        <f>SUM(F7+F13+F21+F24+F25+F26+F30+F31)</f>
        <v>29374</v>
      </c>
      <c r="G32" s="257"/>
      <c r="H32" s="274" t="s">
        <v>182</v>
      </c>
      <c r="I32" s="241">
        <f>SUM(I12+I20+I23+I24+I25+I29+I30+I31)</f>
        <v>26281</v>
      </c>
      <c r="J32" s="271"/>
      <c r="K32" s="497"/>
      <c r="L32" s="272"/>
    </row>
    <row r="33" spans="1:12" ht="18" customHeight="1">
      <c r="A33" s="22"/>
      <c r="B33" s="24"/>
      <c r="C33" s="24"/>
      <c r="D33" s="22"/>
      <c r="H33" s="18"/>
      <c r="I33" s="19"/>
      <c r="J33" s="20"/>
      <c r="L33" s="21"/>
    </row>
    <row r="34" spans="1:17" ht="12.75" customHeight="1">
      <c r="A34" s="495"/>
      <c r="B34" s="495"/>
      <c r="C34" s="495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</row>
    <row r="35" spans="2:12" ht="12.75">
      <c r="B35" s="4"/>
      <c r="C35" s="4"/>
      <c r="F35" s="18"/>
      <c r="I35" s="4"/>
      <c r="J35" s="4"/>
      <c r="K35" s="4"/>
      <c r="L35" s="4"/>
    </row>
    <row r="36" ht="12.75">
      <c r="K36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spans="5:21" ht="12.75">
      <c r="E42" s="492"/>
      <c r="F42" s="492"/>
      <c r="G42" s="492"/>
      <c r="H42" s="492"/>
      <c r="I42" s="492"/>
      <c r="J42" s="492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1.25" customHeight="1">
      <c r="K72" s="7"/>
    </row>
    <row r="73" ht="12.75">
      <c r="K73" s="7"/>
    </row>
    <row r="74" ht="12.75">
      <c r="K74" s="7"/>
    </row>
    <row r="75" ht="12.75">
      <c r="K75" s="7"/>
    </row>
    <row r="76" ht="12.75">
      <c r="K76" s="7"/>
    </row>
    <row r="77" ht="15" customHeight="1">
      <c r="K77" s="7"/>
    </row>
    <row r="78" ht="12.75">
      <c r="K78" s="7"/>
    </row>
    <row r="79" ht="12.75">
      <c r="K79" s="7"/>
    </row>
    <row r="80" ht="12.75">
      <c r="K80" s="7"/>
    </row>
    <row r="81" ht="12.75" customHeight="1">
      <c r="K81" s="7"/>
    </row>
    <row r="82" ht="12" customHeight="1">
      <c r="K82" s="7"/>
    </row>
    <row r="83" ht="12.75">
      <c r="K83" s="7"/>
    </row>
    <row r="84" ht="12.75">
      <c r="K84" s="7"/>
    </row>
    <row r="85" ht="12.75">
      <c r="K85" s="7"/>
    </row>
    <row r="86" ht="12.75">
      <c r="K86" s="7"/>
    </row>
    <row r="87" ht="12.75"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>
      <c r="K112" s="7"/>
    </row>
    <row r="113" ht="12.75">
      <c r="K113" s="7"/>
    </row>
    <row r="114" ht="12.75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  <row r="126" ht="12.75">
      <c r="K126" s="7"/>
    </row>
    <row r="127" ht="12.75">
      <c r="K127" s="7"/>
    </row>
    <row r="128" ht="12.75">
      <c r="K128" s="7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  <row r="188" ht="12.75">
      <c r="K188" s="7"/>
    </row>
    <row r="189" ht="12.75">
      <c r="K189" s="7"/>
    </row>
    <row r="190" ht="12.75">
      <c r="K190" s="7"/>
    </row>
    <row r="191" ht="12.75">
      <c r="K191" s="7"/>
    </row>
    <row r="192" ht="12.75">
      <c r="K192" s="7"/>
    </row>
    <row r="193" ht="12.75">
      <c r="K193" s="7"/>
    </row>
    <row r="194" ht="12.75">
      <c r="K194" s="7"/>
    </row>
    <row r="195" ht="12.75">
      <c r="K195" s="7"/>
    </row>
    <row r="196" ht="12.75">
      <c r="K196" s="7"/>
    </row>
    <row r="197" ht="12.75">
      <c r="K197" s="7"/>
    </row>
    <row r="198" ht="12.75">
      <c r="K198" s="7"/>
    </row>
    <row r="199" ht="12.75">
      <c r="K199" s="7"/>
    </row>
    <row r="200" ht="12.75">
      <c r="K200" s="7"/>
    </row>
    <row r="201" ht="12.75">
      <c r="K201" s="7"/>
    </row>
    <row r="202" ht="12.75">
      <c r="K202" s="7"/>
    </row>
    <row r="203" ht="12.75">
      <c r="K203" s="7"/>
    </row>
    <row r="204" ht="12.75">
      <c r="K204" s="7"/>
    </row>
    <row r="205" ht="12.75">
      <c r="K205" s="7"/>
    </row>
    <row r="206" ht="12.75">
      <c r="K206" s="7"/>
    </row>
    <row r="207" ht="12.75">
      <c r="K207" s="7"/>
    </row>
    <row r="208" ht="12.75">
      <c r="K208" s="7"/>
    </row>
    <row r="209" ht="12.75">
      <c r="K209" s="7"/>
    </row>
    <row r="210" ht="12.75">
      <c r="K210" s="7"/>
    </row>
    <row r="211" ht="12.75">
      <c r="K211" s="7"/>
    </row>
    <row r="212" ht="12.75">
      <c r="K212" s="7"/>
    </row>
  </sheetData>
  <mergeCells count="6">
    <mergeCell ref="E42:U42"/>
    <mergeCell ref="A1:L1"/>
    <mergeCell ref="A3:L3"/>
    <mergeCell ref="I6:J6"/>
    <mergeCell ref="A34:Q34"/>
    <mergeCell ref="K7:K32"/>
  </mergeCells>
  <printOptions horizontalCentered="1"/>
  <pageMargins left="0.3937007874015748" right="0.3937007874015748" top="0.5905511811023623" bottom="0.5905511811023623" header="0.31496062992125984" footer="0.5118110236220472"/>
  <pageSetup horizontalDpi="600" verticalDpi="600" orientation="landscape" paperSize="9" scale="80" r:id="rId1"/>
  <headerFooter alignWithMargins="0">
    <oddHeader>&amp;LElezioni comunali 29 - 30 maggio 2011. Comune di Carmagnola - Ballottaggio</oddHead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14"/>
  <sheetViews>
    <sheetView zoomScale="75" zoomScaleNormal="75" workbookViewId="0" topLeftCell="A1">
      <selection activeCell="J26" sqref="J26"/>
    </sheetView>
  </sheetViews>
  <sheetFormatPr defaultColWidth="9.140625" defaultRowHeight="12.75"/>
  <cols>
    <col min="1" max="1" width="14.421875" style="4" customWidth="1"/>
    <col min="2" max="2" width="11.7109375" style="6" bestFit="1" customWidth="1"/>
    <col min="3" max="3" width="10.8515625" style="6" bestFit="1" customWidth="1"/>
    <col min="4" max="4" width="13.140625" style="4" bestFit="1" customWidth="1"/>
    <col min="5" max="5" width="24.57421875" style="4" customWidth="1"/>
    <col min="6" max="6" width="8.00390625" style="19" bestFit="1" customWidth="1"/>
    <col min="7" max="7" width="8.57421875" style="21" bestFit="1" customWidth="1"/>
    <col min="8" max="8" width="41.8515625" style="4" bestFit="1" customWidth="1"/>
    <col min="9" max="9" width="10.00390625" style="6" bestFit="1" customWidth="1"/>
    <col min="10" max="10" width="9.57421875" style="5" customWidth="1"/>
    <col min="11" max="11" width="9.7109375" style="15" bestFit="1" customWidth="1"/>
    <col min="12" max="12" width="8.00390625" style="16" bestFit="1" customWidth="1"/>
    <col min="13" max="16384" width="9.140625" style="4" customWidth="1"/>
  </cols>
  <sheetData>
    <row r="1" spans="1:12" s="36" customFormat="1" ht="21" customHeight="1">
      <c r="A1" s="486" t="s">
        <v>36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3" spans="1:12" ht="15">
      <c r="A3" s="482" t="s">
        <v>18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5">
      <c r="A4" s="35"/>
      <c r="B4" s="35"/>
      <c r="C4" s="35"/>
      <c r="D4" s="35"/>
      <c r="E4" s="35"/>
      <c r="F4" s="35"/>
      <c r="G4" s="197"/>
      <c r="H4" s="35"/>
      <c r="I4" s="35"/>
      <c r="J4" s="37"/>
      <c r="K4" s="35"/>
      <c r="L4" s="35"/>
    </row>
    <row r="7" spans="1:12" s="10" customFormat="1" ht="18" customHeight="1">
      <c r="A7" s="8" t="s">
        <v>0</v>
      </c>
      <c r="B7" s="23" t="s">
        <v>6</v>
      </c>
      <c r="C7" s="23" t="s">
        <v>7</v>
      </c>
      <c r="D7" s="8" t="s">
        <v>5</v>
      </c>
      <c r="E7" s="8" t="s">
        <v>1</v>
      </c>
      <c r="F7" s="23" t="s">
        <v>4</v>
      </c>
      <c r="G7" s="198" t="s">
        <v>8</v>
      </c>
      <c r="H7" s="8" t="s">
        <v>9</v>
      </c>
      <c r="I7" s="494" t="s">
        <v>4</v>
      </c>
      <c r="J7" s="494"/>
      <c r="K7" s="8" t="s">
        <v>2</v>
      </c>
      <c r="L7" s="9" t="s">
        <v>3</v>
      </c>
    </row>
    <row r="8" spans="1:12" ht="18" customHeight="1">
      <c r="A8" s="29" t="s">
        <v>19</v>
      </c>
      <c r="B8" s="25">
        <v>17730</v>
      </c>
      <c r="C8" s="25">
        <v>12765</v>
      </c>
      <c r="D8" s="30" t="s">
        <v>288</v>
      </c>
      <c r="E8" s="26" t="s">
        <v>289</v>
      </c>
      <c r="F8" s="281">
        <v>5897</v>
      </c>
      <c r="G8" s="287" t="s">
        <v>290</v>
      </c>
      <c r="H8" s="115" t="s">
        <v>291</v>
      </c>
      <c r="I8" s="27">
        <v>1523</v>
      </c>
      <c r="J8" s="38" t="s">
        <v>298</v>
      </c>
      <c r="K8" s="478" t="s">
        <v>287</v>
      </c>
      <c r="L8" s="113"/>
    </row>
    <row r="9" spans="1:12" ht="18" customHeight="1">
      <c r="A9" s="31"/>
      <c r="B9" s="24"/>
      <c r="C9" s="24"/>
      <c r="D9" s="32"/>
      <c r="E9" s="1"/>
      <c r="F9" s="180"/>
      <c r="G9" s="253"/>
      <c r="H9" s="115" t="s">
        <v>292</v>
      </c>
      <c r="I9" s="11">
        <v>871</v>
      </c>
      <c r="J9" s="39" t="s">
        <v>299</v>
      </c>
      <c r="K9" s="496"/>
      <c r="L9" s="12"/>
    </row>
    <row r="10" spans="1:12" ht="18" customHeight="1">
      <c r="A10" s="33"/>
      <c r="D10" s="34"/>
      <c r="E10" s="1"/>
      <c r="F10" s="180"/>
      <c r="G10" s="253"/>
      <c r="H10" s="115" t="s">
        <v>293</v>
      </c>
      <c r="I10" s="11">
        <v>781</v>
      </c>
      <c r="J10" s="39" t="s">
        <v>300</v>
      </c>
      <c r="K10" s="496"/>
      <c r="L10" s="12"/>
    </row>
    <row r="11" spans="1:12" ht="18" customHeight="1">
      <c r="A11" s="33"/>
      <c r="D11" s="34"/>
      <c r="E11" s="179"/>
      <c r="F11" s="180"/>
      <c r="G11" s="253"/>
      <c r="H11" s="189" t="s">
        <v>75</v>
      </c>
      <c r="I11" s="11">
        <v>765</v>
      </c>
      <c r="J11" s="277" t="s">
        <v>301</v>
      </c>
      <c r="K11" s="496"/>
      <c r="L11" s="214"/>
    </row>
    <row r="12" spans="1:12" ht="18" customHeight="1">
      <c r="A12" s="33"/>
      <c r="D12" s="34"/>
      <c r="E12" s="1"/>
      <c r="F12" s="180"/>
      <c r="G12" s="253"/>
      <c r="H12" s="115" t="s">
        <v>294</v>
      </c>
      <c r="I12" s="11">
        <v>663</v>
      </c>
      <c r="J12" s="39" t="s">
        <v>302</v>
      </c>
      <c r="K12" s="496"/>
      <c r="L12" s="12"/>
    </row>
    <row r="13" spans="1:12" ht="18" customHeight="1">
      <c r="A13" s="33"/>
      <c r="D13" s="34"/>
      <c r="E13" s="1"/>
      <c r="F13" s="180"/>
      <c r="G13" s="253"/>
      <c r="H13" s="115" t="s">
        <v>295</v>
      </c>
      <c r="I13" s="11">
        <v>534</v>
      </c>
      <c r="J13" s="39" t="s">
        <v>303</v>
      </c>
      <c r="K13" s="496"/>
      <c r="L13" s="12"/>
    </row>
    <row r="14" spans="1:12" ht="18" customHeight="1">
      <c r="A14" s="33"/>
      <c r="D14" s="34"/>
      <c r="E14" s="1"/>
      <c r="F14" s="180"/>
      <c r="G14" s="253"/>
      <c r="H14" s="115" t="s">
        <v>296</v>
      </c>
      <c r="I14" s="11">
        <v>319</v>
      </c>
      <c r="J14" s="39" t="s">
        <v>304</v>
      </c>
      <c r="K14" s="496"/>
      <c r="L14" s="12"/>
    </row>
    <row r="15" spans="1:12" ht="18" customHeight="1">
      <c r="A15" s="33"/>
      <c r="D15" s="34"/>
      <c r="E15" s="1"/>
      <c r="F15" s="180"/>
      <c r="G15" s="253"/>
      <c r="H15" s="116" t="s">
        <v>297</v>
      </c>
      <c r="I15" s="13">
        <v>205</v>
      </c>
      <c r="J15" s="40" t="s">
        <v>305</v>
      </c>
      <c r="K15" s="496"/>
      <c r="L15" s="12"/>
    </row>
    <row r="16" spans="1:12" ht="18" customHeight="1">
      <c r="A16" s="33"/>
      <c r="D16" s="34"/>
      <c r="E16" s="194"/>
      <c r="F16" s="282"/>
      <c r="G16" s="205"/>
      <c r="H16" s="145" t="s">
        <v>132</v>
      </c>
      <c r="I16" s="278">
        <f>SUM(I8:I15)</f>
        <v>5661</v>
      </c>
      <c r="J16" s="279" t="s">
        <v>306</v>
      </c>
      <c r="K16" s="496"/>
      <c r="L16" s="12"/>
    </row>
    <row r="17" spans="1:12" ht="18" customHeight="1">
      <c r="A17" s="33"/>
      <c r="D17" s="34"/>
      <c r="E17" s="1" t="s">
        <v>307</v>
      </c>
      <c r="F17" s="180">
        <v>3549</v>
      </c>
      <c r="G17" s="253" t="s">
        <v>308</v>
      </c>
      <c r="H17" s="115" t="s">
        <v>309</v>
      </c>
      <c r="I17" s="11">
        <v>759</v>
      </c>
      <c r="J17" s="39" t="s">
        <v>311</v>
      </c>
      <c r="K17" s="496"/>
      <c r="L17" s="12"/>
    </row>
    <row r="18" spans="1:12" ht="18" customHeight="1">
      <c r="A18" s="33"/>
      <c r="D18" s="34"/>
      <c r="E18" s="1"/>
      <c r="F18" s="180"/>
      <c r="G18" s="253"/>
      <c r="H18" s="115" t="s">
        <v>310</v>
      </c>
      <c r="I18" s="11">
        <v>445</v>
      </c>
      <c r="J18" s="39" t="s">
        <v>312</v>
      </c>
      <c r="K18" s="496"/>
      <c r="L18" s="12"/>
    </row>
    <row r="19" spans="1:12" ht="18" customHeight="1">
      <c r="A19" s="33"/>
      <c r="D19" s="34"/>
      <c r="E19" s="1"/>
      <c r="F19" s="180"/>
      <c r="G19" s="253"/>
      <c r="H19" s="115" t="s">
        <v>313</v>
      </c>
      <c r="I19" s="11">
        <v>372</v>
      </c>
      <c r="J19" s="39" t="s">
        <v>318</v>
      </c>
      <c r="K19" s="496"/>
      <c r="L19" s="12"/>
    </row>
    <row r="20" spans="1:12" ht="18" customHeight="1">
      <c r="A20" s="33"/>
      <c r="D20" s="34"/>
      <c r="E20" s="1"/>
      <c r="F20" s="180"/>
      <c r="G20" s="253"/>
      <c r="H20" s="189" t="s">
        <v>314</v>
      </c>
      <c r="I20" s="11">
        <v>326</v>
      </c>
      <c r="J20" s="39" t="s">
        <v>319</v>
      </c>
      <c r="K20" s="496"/>
      <c r="L20" s="12"/>
    </row>
    <row r="21" spans="1:12" ht="18" customHeight="1">
      <c r="A21" s="33"/>
      <c r="D21" s="34"/>
      <c r="E21" s="1"/>
      <c r="F21" s="180"/>
      <c r="G21" s="253"/>
      <c r="H21" s="189" t="s">
        <v>315</v>
      </c>
      <c r="I21" s="11">
        <v>306</v>
      </c>
      <c r="J21" s="39" t="s">
        <v>320</v>
      </c>
      <c r="K21" s="496"/>
      <c r="L21" s="12"/>
    </row>
    <row r="22" spans="1:12" ht="18" customHeight="1">
      <c r="A22" s="33"/>
      <c r="D22" s="34"/>
      <c r="E22" s="1"/>
      <c r="F22" s="180"/>
      <c r="G22" s="253"/>
      <c r="H22" s="189" t="s">
        <v>316</v>
      </c>
      <c r="I22" s="11">
        <v>267</v>
      </c>
      <c r="J22" s="39" t="s">
        <v>180</v>
      </c>
      <c r="K22" s="496"/>
      <c r="L22" s="12"/>
    </row>
    <row r="23" spans="1:12" ht="18" customHeight="1">
      <c r="A23" s="33"/>
      <c r="D23" s="34"/>
      <c r="E23" s="1"/>
      <c r="F23" s="180"/>
      <c r="G23" s="253"/>
      <c r="H23" s="280" t="s">
        <v>317</v>
      </c>
      <c r="I23" s="13">
        <v>208</v>
      </c>
      <c r="J23" s="40" t="s">
        <v>321</v>
      </c>
      <c r="K23" s="496"/>
      <c r="L23" s="12"/>
    </row>
    <row r="24" spans="1:12" ht="18" customHeight="1">
      <c r="A24" s="33"/>
      <c r="D24" s="34"/>
      <c r="E24" s="117"/>
      <c r="F24" s="182"/>
      <c r="G24" s="260"/>
      <c r="H24" s="145" t="s">
        <v>132</v>
      </c>
      <c r="I24" s="41">
        <f>SUM(I17:I23)</f>
        <v>2683</v>
      </c>
      <c r="J24" s="279" t="s">
        <v>322</v>
      </c>
      <c r="K24" s="496"/>
      <c r="L24" s="12"/>
    </row>
    <row r="25" spans="1:12" ht="18" customHeight="1">
      <c r="A25" s="33"/>
      <c r="D25" s="34"/>
      <c r="E25" s="1" t="s">
        <v>323</v>
      </c>
      <c r="F25" s="180">
        <v>1554</v>
      </c>
      <c r="G25" s="253" t="s">
        <v>324</v>
      </c>
      <c r="H25" s="189" t="s">
        <v>325</v>
      </c>
      <c r="I25" s="11">
        <v>521</v>
      </c>
      <c r="J25" s="39"/>
      <c r="K25" s="496"/>
      <c r="L25" s="12"/>
    </row>
    <row r="26" spans="1:12" ht="18" customHeight="1">
      <c r="A26" s="33"/>
      <c r="D26" s="34"/>
      <c r="E26" s="1"/>
      <c r="F26" s="180"/>
      <c r="G26" s="253"/>
      <c r="H26" s="189" t="s">
        <v>326</v>
      </c>
      <c r="I26" s="11">
        <v>434</v>
      </c>
      <c r="J26" s="39"/>
      <c r="K26" s="496"/>
      <c r="L26" s="12"/>
    </row>
    <row r="27" spans="1:12" ht="18" customHeight="1">
      <c r="A27" s="33"/>
      <c r="D27" s="34"/>
      <c r="E27" s="1"/>
      <c r="F27" s="180"/>
      <c r="G27" s="253"/>
      <c r="H27" s="189" t="s">
        <v>327</v>
      </c>
      <c r="I27" s="11">
        <v>307</v>
      </c>
      <c r="J27" s="39"/>
      <c r="K27" s="496"/>
      <c r="L27" s="12"/>
    </row>
    <row r="28" spans="1:12" ht="20.25" customHeight="1">
      <c r="A28" s="33"/>
      <c r="D28" s="34"/>
      <c r="E28" s="1"/>
      <c r="F28" s="180"/>
      <c r="G28" s="253"/>
      <c r="H28" s="280" t="s">
        <v>328</v>
      </c>
      <c r="I28" s="13">
        <v>258</v>
      </c>
      <c r="J28" s="40"/>
      <c r="K28" s="496"/>
      <c r="L28" s="12"/>
    </row>
    <row r="29" spans="1:12" ht="20.25" customHeight="1">
      <c r="A29" s="33"/>
      <c r="D29" s="34"/>
      <c r="E29" s="117"/>
      <c r="F29" s="182"/>
      <c r="G29" s="260"/>
      <c r="H29" s="145" t="s">
        <v>132</v>
      </c>
      <c r="I29" s="41">
        <f>SUM(I25:I28)</f>
        <v>1520</v>
      </c>
      <c r="J29" s="279" t="s">
        <v>329</v>
      </c>
      <c r="K29" s="496"/>
      <c r="L29" s="12"/>
    </row>
    <row r="30" spans="1:12" ht="20.25" customHeight="1">
      <c r="A30" s="33"/>
      <c r="D30" s="34"/>
      <c r="E30" s="191" t="s">
        <v>330</v>
      </c>
      <c r="F30" s="130">
        <v>1144</v>
      </c>
      <c r="G30" s="208" t="s">
        <v>331</v>
      </c>
      <c r="H30" s="192" t="s">
        <v>64</v>
      </c>
      <c r="I30" s="108">
        <v>840</v>
      </c>
      <c r="J30" s="128" t="s">
        <v>332</v>
      </c>
      <c r="K30" s="496"/>
      <c r="L30" s="12"/>
    </row>
    <row r="31" spans="1:12" ht="20.25" customHeight="1">
      <c r="A31" s="33"/>
      <c r="D31" s="34"/>
      <c r="E31" s="191" t="s">
        <v>333</v>
      </c>
      <c r="F31" s="130">
        <v>82</v>
      </c>
      <c r="G31" s="208" t="s">
        <v>204</v>
      </c>
      <c r="H31" s="192" t="s">
        <v>334</v>
      </c>
      <c r="I31" s="108">
        <v>68</v>
      </c>
      <c r="J31" s="128" t="s">
        <v>335</v>
      </c>
      <c r="K31" s="496"/>
      <c r="L31" s="12"/>
    </row>
    <row r="32" spans="1:12" ht="18" customHeight="1">
      <c r="A32" s="122"/>
      <c r="B32" s="123"/>
      <c r="C32" s="123"/>
      <c r="D32" s="219"/>
      <c r="E32" s="283" t="s">
        <v>181</v>
      </c>
      <c r="F32" s="284">
        <v>12226</v>
      </c>
      <c r="G32" s="207"/>
      <c r="H32" s="286" t="s">
        <v>336</v>
      </c>
      <c r="I32" s="193">
        <f>SUM(I16+I24+I29+I30+I31)</f>
        <v>10772</v>
      </c>
      <c r="J32" s="128"/>
      <c r="K32" s="285"/>
      <c r="L32" s="14"/>
    </row>
    <row r="33" spans="5:11" ht="18" customHeight="1">
      <c r="E33" s="110"/>
      <c r="F33" s="126"/>
      <c r="G33" s="288"/>
      <c r="H33" s="111"/>
      <c r="I33" s="125"/>
      <c r="J33" s="127"/>
      <c r="K33" s="112"/>
    </row>
    <row r="34" spans="1:12" ht="18" customHeight="1">
      <c r="A34" s="22"/>
      <c r="B34" s="121"/>
      <c r="C34" s="24"/>
      <c r="D34" s="22"/>
      <c r="H34" s="18"/>
      <c r="I34" s="19"/>
      <c r="J34" s="20"/>
      <c r="L34" s="21"/>
    </row>
    <row r="35" spans="1:12" ht="18" customHeight="1">
      <c r="A35" s="22"/>
      <c r="B35" s="24"/>
      <c r="C35" s="24"/>
      <c r="D35" s="22"/>
      <c r="H35" s="18"/>
      <c r="I35" s="19"/>
      <c r="J35" s="20"/>
      <c r="L35" s="21"/>
    </row>
    <row r="36" spans="1:12" ht="18" customHeight="1">
      <c r="A36" s="42"/>
      <c r="B36" s="24"/>
      <c r="C36" s="24"/>
      <c r="D36" s="22"/>
      <c r="H36" s="18"/>
      <c r="I36" s="19"/>
      <c r="J36" s="20"/>
      <c r="L36" s="21"/>
    </row>
    <row r="37" spans="1:12" ht="18" customHeight="1">
      <c r="A37" s="22"/>
      <c r="B37" s="24"/>
      <c r="C37" s="24"/>
      <c r="D37" s="22"/>
      <c r="H37" s="18"/>
      <c r="I37" s="19"/>
      <c r="J37" s="20"/>
      <c r="L37" s="21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2.75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2.75">
      <c r="K68" s="7"/>
    </row>
    <row r="69" ht="12.75">
      <c r="K69" s="7"/>
    </row>
    <row r="70" ht="12.75">
      <c r="K70" s="7"/>
    </row>
    <row r="71" ht="12.75">
      <c r="K71" s="7"/>
    </row>
    <row r="72" ht="12.75">
      <c r="K72" s="7"/>
    </row>
    <row r="73" ht="12.75">
      <c r="K73" s="7"/>
    </row>
    <row r="74" ht="11.25" customHeight="1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5" customHeight="1">
      <c r="K79" s="7"/>
    </row>
    <row r="80" ht="12.75">
      <c r="K80" s="7"/>
    </row>
    <row r="81" ht="12.75">
      <c r="K81" s="7"/>
    </row>
    <row r="82" ht="12.75">
      <c r="K82" s="7"/>
    </row>
    <row r="83" ht="12.75" customHeight="1">
      <c r="K83" s="7"/>
    </row>
    <row r="84" ht="12" customHeight="1">
      <c r="K84" s="7"/>
    </row>
    <row r="85" ht="12.75">
      <c r="K85" s="7"/>
    </row>
    <row r="86" ht="12.75">
      <c r="K86" s="7"/>
    </row>
    <row r="87" ht="12.75"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>
      <c r="K112" s="7"/>
    </row>
    <row r="113" ht="12.75">
      <c r="K113" s="7"/>
    </row>
    <row r="114" ht="12.75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  <row r="126" ht="12.75">
      <c r="K126" s="7"/>
    </row>
    <row r="127" ht="12.75">
      <c r="K127" s="7"/>
    </row>
    <row r="128" ht="12.75">
      <c r="K128" s="7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  <row r="188" ht="12.75">
      <c r="K188" s="7"/>
    </row>
    <row r="189" ht="12.75">
      <c r="K189" s="7"/>
    </row>
    <row r="190" ht="12.75">
      <c r="K190" s="7"/>
    </row>
    <row r="191" ht="12.75">
      <c r="K191" s="7"/>
    </row>
    <row r="192" ht="12.75">
      <c r="K192" s="7"/>
    </row>
    <row r="193" ht="12.75">
      <c r="K193" s="7"/>
    </row>
    <row r="194" ht="12.75">
      <c r="K194" s="7"/>
    </row>
    <row r="195" ht="12.75">
      <c r="K195" s="7"/>
    </row>
    <row r="196" ht="12.75">
      <c r="K196" s="7"/>
    </row>
    <row r="197" ht="12.75">
      <c r="K197" s="7"/>
    </row>
    <row r="198" ht="12.75">
      <c r="K198" s="7"/>
    </row>
    <row r="199" ht="12.75">
      <c r="K199" s="7"/>
    </row>
    <row r="200" ht="12.75">
      <c r="K200" s="7"/>
    </row>
    <row r="201" ht="12.75">
      <c r="K201" s="7"/>
    </row>
    <row r="202" ht="12.75">
      <c r="K202" s="7"/>
    </row>
    <row r="203" ht="12.75">
      <c r="K203" s="7"/>
    </row>
    <row r="204" ht="12.75">
      <c r="K204" s="7"/>
    </row>
    <row r="205" ht="12.75">
      <c r="K205" s="7"/>
    </row>
    <row r="206" ht="12.75">
      <c r="K206" s="7"/>
    </row>
    <row r="207" ht="12.75">
      <c r="K207" s="7"/>
    </row>
    <row r="208" ht="12.75">
      <c r="K208" s="7"/>
    </row>
    <row r="209" ht="12.75">
      <c r="K209" s="7"/>
    </row>
    <row r="210" ht="12.75">
      <c r="K210" s="7"/>
    </row>
    <row r="211" ht="12.75">
      <c r="K211" s="7"/>
    </row>
    <row r="212" ht="12.75">
      <c r="K212" s="7"/>
    </row>
    <row r="213" ht="12.75">
      <c r="K213" s="7"/>
    </row>
    <row r="214" ht="12.75">
      <c r="K214" s="7"/>
    </row>
  </sheetData>
  <mergeCells count="4">
    <mergeCell ref="K8:K31"/>
    <mergeCell ref="A1:L1"/>
    <mergeCell ref="A3:L3"/>
    <mergeCell ref="I7:J7"/>
  </mergeCells>
  <printOptions horizontalCentered="1"/>
  <pageMargins left="0.3937007874015748" right="0.3937007874015748" top="0.7874015748031497" bottom="0.7874015748031497" header="0.31496062992125984" footer="0.5118110236220472"/>
  <pageSetup horizontalDpi="600" verticalDpi="600" orientation="landscape" paperSize="9" scale="80" r:id="rId1"/>
  <headerFooter alignWithMargins="0">
    <oddHeader>&amp;LElezioni comunali 29 - 30 maggio 2011. Comune di Chivasso - Ballottaggio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33"/>
  <sheetViews>
    <sheetView zoomScale="75" zoomScaleNormal="75" workbookViewId="0" topLeftCell="A1">
      <selection activeCell="E9" sqref="E9"/>
    </sheetView>
  </sheetViews>
  <sheetFormatPr defaultColWidth="9.140625" defaultRowHeight="12.75"/>
  <cols>
    <col min="1" max="1" width="18.421875" style="0" customWidth="1"/>
    <col min="2" max="2" width="11.7109375" style="157" customWidth="1"/>
    <col min="3" max="3" width="10.28125" style="157" customWidth="1"/>
    <col min="4" max="4" width="12.00390625" style="158" customWidth="1"/>
    <col min="5" max="5" width="23.7109375" style="0" customWidth="1"/>
    <col min="6" max="6" width="8.57421875" style="312" customWidth="1"/>
    <col min="7" max="7" width="9.57421875" style="313" customWidth="1"/>
    <col min="8" max="8" width="44.00390625" style="0" bestFit="1" customWidth="1"/>
    <col min="9" max="9" width="9.140625" style="157" customWidth="1"/>
    <col min="10" max="10" width="9.7109375" style="158" bestFit="1" customWidth="1"/>
    <col min="11" max="11" width="10.140625" style="0" customWidth="1"/>
    <col min="12" max="12" width="9.140625" style="157" customWidth="1"/>
  </cols>
  <sheetData>
    <row r="2" spans="1:12" s="36" customFormat="1" ht="21" customHeight="1">
      <c r="A2" s="486" t="s">
        <v>36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2" ht="12.75">
      <c r="A3" s="4"/>
      <c r="B3" s="6"/>
      <c r="C3" s="6"/>
      <c r="D3" s="5"/>
      <c r="E3" s="4"/>
      <c r="F3" s="19"/>
      <c r="G3" s="305"/>
      <c r="H3" s="4"/>
      <c r="I3" s="6"/>
      <c r="J3" s="5"/>
      <c r="K3" s="15"/>
      <c r="L3" s="134"/>
    </row>
    <row r="4" spans="1:12" ht="15">
      <c r="A4" s="482" t="s">
        <v>20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5">
      <c r="A5" s="35"/>
      <c r="B5" s="137"/>
      <c r="C5" s="137"/>
      <c r="D5" s="37"/>
      <c r="E5" s="35"/>
      <c r="F5" s="137"/>
      <c r="G5" s="37"/>
      <c r="H5" s="35"/>
      <c r="I5" s="137"/>
      <c r="J5" s="37"/>
      <c r="K5" s="35"/>
      <c r="L5" s="137"/>
    </row>
    <row r="6" spans="1:12" ht="12.75">
      <c r="A6" s="4"/>
      <c r="B6" s="6"/>
      <c r="C6" s="6"/>
      <c r="D6" s="5"/>
      <c r="E6" s="4"/>
      <c r="F6" s="19"/>
      <c r="G6" s="305"/>
      <c r="H6" s="4"/>
      <c r="I6" s="6"/>
      <c r="J6" s="5"/>
      <c r="K6" s="15"/>
      <c r="L6" s="134"/>
    </row>
    <row r="7" spans="1:12" ht="12.75">
      <c r="A7" s="4"/>
      <c r="B7" s="6"/>
      <c r="C7" s="6"/>
      <c r="D7" s="5"/>
      <c r="E7" s="4"/>
      <c r="F7" s="19"/>
      <c r="G7" s="305"/>
      <c r="H7" s="4"/>
      <c r="I7" s="6"/>
      <c r="J7" s="5"/>
      <c r="K7" s="15"/>
      <c r="L7" s="134"/>
    </row>
    <row r="8" spans="1:12" ht="27.75" customHeight="1">
      <c r="A8" s="8" t="s">
        <v>0</v>
      </c>
      <c r="B8" s="23" t="s">
        <v>6</v>
      </c>
      <c r="C8" s="23" t="s">
        <v>7</v>
      </c>
      <c r="D8" s="138" t="s">
        <v>5</v>
      </c>
      <c r="E8" s="8" t="s">
        <v>1</v>
      </c>
      <c r="F8" s="23" t="s">
        <v>4</v>
      </c>
      <c r="G8" s="138" t="s">
        <v>8</v>
      </c>
      <c r="H8" s="8" t="s">
        <v>9</v>
      </c>
      <c r="I8" s="494" t="s">
        <v>4</v>
      </c>
      <c r="J8" s="494"/>
      <c r="K8" s="8" t="s">
        <v>2</v>
      </c>
      <c r="L8" s="139" t="s">
        <v>3</v>
      </c>
    </row>
    <row r="9" spans="1:12" ht="13.5" customHeight="1">
      <c r="A9" s="159" t="s">
        <v>21</v>
      </c>
      <c r="B9" s="152">
        <v>17042</v>
      </c>
      <c r="C9" s="152">
        <v>11280</v>
      </c>
      <c r="D9" s="141" t="s">
        <v>337</v>
      </c>
      <c r="E9" s="120" t="s">
        <v>338</v>
      </c>
      <c r="F9" s="306">
        <v>4385</v>
      </c>
      <c r="G9" s="307" t="s">
        <v>339</v>
      </c>
      <c r="H9" s="120" t="s">
        <v>340</v>
      </c>
      <c r="I9" s="140">
        <v>1940</v>
      </c>
      <c r="J9" s="321" t="s">
        <v>343</v>
      </c>
      <c r="K9" s="498" t="s">
        <v>287</v>
      </c>
      <c r="L9" s="140"/>
    </row>
    <row r="10" spans="1:12" ht="13.5" customHeight="1">
      <c r="A10" s="160"/>
      <c r="B10" s="154"/>
      <c r="C10" s="154"/>
      <c r="D10" s="143"/>
      <c r="E10" s="115"/>
      <c r="F10" s="308"/>
      <c r="G10" s="309"/>
      <c r="H10" s="115" t="s">
        <v>341</v>
      </c>
      <c r="I10" s="142">
        <v>1291</v>
      </c>
      <c r="J10" s="300" t="s">
        <v>344</v>
      </c>
      <c r="K10" s="490"/>
      <c r="L10" s="142"/>
    </row>
    <row r="11" spans="1:12" ht="15" customHeight="1">
      <c r="A11" s="160"/>
      <c r="B11" s="154"/>
      <c r="C11" s="154"/>
      <c r="D11" s="143"/>
      <c r="E11" s="115"/>
      <c r="F11" s="308"/>
      <c r="G11" s="309"/>
      <c r="H11" s="115" t="s">
        <v>208</v>
      </c>
      <c r="I11" s="142">
        <v>411</v>
      </c>
      <c r="J11" s="300" t="s">
        <v>345</v>
      </c>
      <c r="K11" s="490"/>
      <c r="L11" s="142"/>
    </row>
    <row r="12" spans="1:12" ht="15.75" customHeight="1">
      <c r="A12" s="160"/>
      <c r="B12" s="154"/>
      <c r="C12" s="154"/>
      <c r="D12" s="143"/>
      <c r="E12" s="115"/>
      <c r="F12" s="308"/>
      <c r="G12" s="309"/>
      <c r="H12" s="116" t="s">
        <v>342</v>
      </c>
      <c r="I12" s="144">
        <v>249</v>
      </c>
      <c r="J12" s="303" t="s">
        <v>346</v>
      </c>
      <c r="K12" s="490"/>
      <c r="L12" s="144"/>
    </row>
    <row r="13" spans="1:12" ht="15" customHeight="1">
      <c r="A13" s="160"/>
      <c r="B13" s="154"/>
      <c r="C13" s="154"/>
      <c r="D13" s="143"/>
      <c r="E13" s="145"/>
      <c r="F13" s="146"/>
      <c r="G13" s="147"/>
      <c r="H13" s="145" t="s">
        <v>132</v>
      </c>
      <c r="I13" s="146">
        <f>SUM(I9:I12)</f>
        <v>3891</v>
      </c>
      <c r="J13" s="323" t="s">
        <v>339</v>
      </c>
      <c r="K13" s="490"/>
      <c r="L13" s="146"/>
    </row>
    <row r="14" spans="1:12" ht="15" customHeight="1">
      <c r="A14" s="160"/>
      <c r="B14" s="154"/>
      <c r="C14" s="154"/>
      <c r="D14" s="143"/>
      <c r="E14" s="115" t="s">
        <v>347</v>
      </c>
      <c r="F14" s="308">
        <v>3674</v>
      </c>
      <c r="G14" s="309" t="s">
        <v>348</v>
      </c>
      <c r="H14" s="115" t="s">
        <v>27</v>
      </c>
      <c r="I14" s="142">
        <v>1440</v>
      </c>
      <c r="J14" s="322">
        <v>0.6256944444444444</v>
      </c>
      <c r="K14" s="490"/>
      <c r="L14" s="142"/>
    </row>
    <row r="15" spans="1:12" ht="15" customHeight="1">
      <c r="A15" s="160"/>
      <c r="B15" s="154"/>
      <c r="C15" s="154"/>
      <c r="D15" s="143"/>
      <c r="E15" s="115"/>
      <c r="F15" s="308"/>
      <c r="G15" s="309"/>
      <c r="H15" s="115" t="s">
        <v>349</v>
      </c>
      <c r="I15" s="142">
        <v>1112</v>
      </c>
      <c r="J15" s="300" t="s">
        <v>352</v>
      </c>
      <c r="K15" s="490"/>
      <c r="L15" s="142"/>
    </row>
    <row r="16" spans="1:12" s="294" customFormat="1" ht="13.5" customHeight="1">
      <c r="A16" s="289"/>
      <c r="B16" s="290"/>
      <c r="C16" s="290"/>
      <c r="D16" s="291"/>
      <c r="E16" s="296"/>
      <c r="F16" s="299"/>
      <c r="G16" s="295"/>
      <c r="H16" s="296" t="s">
        <v>257</v>
      </c>
      <c r="I16" s="297">
        <v>554</v>
      </c>
      <c r="J16" s="301" t="s">
        <v>353</v>
      </c>
      <c r="K16" s="490"/>
      <c r="L16" s="297"/>
    </row>
    <row r="17" spans="1:12" s="149" customFormat="1" ht="15" customHeight="1">
      <c r="A17" s="161"/>
      <c r="B17" s="162"/>
      <c r="C17" s="162"/>
      <c r="D17" s="148"/>
      <c r="E17" s="298"/>
      <c r="F17" s="299"/>
      <c r="G17" s="295"/>
      <c r="H17" s="292" t="s">
        <v>350</v>
      </c>
      <c r="I17" s="293">
        <v>143</v>
      </c>
      <c r="J17" s="302" t="s">
        <v>354</v>
      </c>
      <c r="K17" s="490"/>
      <c r="L17" s="146"/>
    </row>
    <row r="18" spans="1:12" ht="15.75" customHeight="1">
      <c r="A18" s="160"/>
      <c r="B18" s="154"/>
      <c r="C18" s="154"/>
      <c r="D18" s="143"/>
      <c r="E18" s="116"/>
      <c r="F18" s="310"/>
      <c r="G18" s="311"/>
      <c r="H18" s="145" t="s">
        <v>132</v>
      </c>
      <c r="I18" s="146">
        <f>SUM(I14:I17)</f>
        <v>3249</v>
      </c>
      <c r="J18" s="304" t="s">
        <v>351</v>
      </c>
      <c r="K18" s="490"/>
      <c r="L18" s="144"/>
    </row>
    <row r="19" spans="1:12" ht="13.5" customHeight="1">
      <c r="A19" s="155"/>
      <c r="B19" s="154"/>
      <c r="C19" s="154"/>
      <c r="D19" s="156"/>
      <c r="E19" s="314" t="s">
        <v>355</v>
      </c>
      <c r="F19" s="315">
        <v>849</v>
      </c>
      <c r="G19" s="316" t="s">
        <v>356</v>
      </c>
      <c r="H19" s="314" t="s">
        <v>64</v>
      </c>
      <c r="I19" s="319">
        <v>726</v>
      </c>
      <c r="J19" s="320" t="s">
        <v>357</v>
      </c>
      <c r="K19" s="490"/>
      <c r="L19" s="317"/>
    </row>
    <row r="20" spans="1:12" ht="15" customHeight="1">
      <c r="A20" s="155"/>
      <c r="B20" s="154"/>
      <c r="C20" s="154"/>
      <c r="D20" s="156"/>
      <c r="E20" s="314" t="s">
        <v>358</v>
      </c>
      <c r="F20" s="315">
        <v>767</v>
      </c>
      <c r="G20" s="316" t="s">
        <v>359</v>
      </c>
      <c r="H20" s="314" t="s">
        <v>75</v>
      </c>
      <c r="I20" s="319">
        <v>771</v>
      </c>
      <c r="J20" s="320" t="s">
        <v>360</v>
      </c>
      <c r="K20" s="490"/>
      <c r="L20" s="317"/>
    </row>
    <row r="21" spans="1:12" ht="15" customHeight="1">
      <c r="A21" s="155"/>
      <c r="B21" s="154"/>
      <c r="C21" s="154"/>
      <c r="D21" s="156"/>
      <c r="E21" s="115" t="s">
        <v>361</v>
      </c>
      <c r="F21" s="308">
        <v>552</v>
      </c>
      <c r="G21" s="309" t="s">
        <v>362</v>
      </c>
      <c r="H21" s="115" t="s">
        <v>363</v>
      </c>
      <c r="I21" s="142">
        <v>286</v>
      </c>
      <c r="J21" s="300" t="s">
        <v>143</v>
      </c>
      <c r="K21" s="490"/>
      <c r="L21" s="142"/>
    </row>
    <row r="22" spans="1:12" ht="15" customHeight="1">
      <c r="A22" s="155"/>
      <c r="B22" s="154"/>
      <c r="C22" s="154"/>
      <c r="D22" s="156"/>
      <c r="E22" s="115"/>
      <c r="F22" s="308"/>
      <c r="G22" s="309"/>
      <c r="H22" s="115" t="s">
        <v>29</v>
      </c>
      <c r="I22" s="142">
        <v>123</v>
      </c>
      <c r="J22" s="300" t="s">
        <v>103</v>
      </c>
      <c r="K22" s="490"/>
      <c r="L22" s="142"/>
    </row>
    <row r="23" spans="1:12" ht="15.75" customHeight="1">
      <c r="A23" s="155"/>
      <c r="B23" s="154"/>
      <c r="C23" s="154"/>
      <c r="D23" s="156"/>
      <c r="E23" s="115"/>
      <c r="F23" s="308"/>
      <c r="G23" s="309"/>
      <c r="H23" s="116" t="s">
        <v>364</v>
      </c>
      <c r="I23" s="144">
        <v>106</v>
      </c>
      <c r="J23" s="324">
        <v>0.04861111111111111</v>
      </c>
      <c r="K23" s="490"/>
      <c r="L23" s="144"/>
    </row>
    <row r="24" spans="1:12" ht="15.75" customHeight="1">
      <c r="A24" s="155"/>
      <c r="B24" s="154"/>
      <c r="C24" s="154"/>
      <c r="D24" s="156"/>
      <c r="E24" s="116"/>
      <c r="F24" s="310"/>
      <c r="G24" s="311"/>
      <c r="H24" s="145" t="s">
        <v>132</v>
      </c>
      <c r="I24" s="146">
        <f>SUM(I21+I22+I23)</f>
        <v>515</v>
      </c>
      <c r="J24" s="304" t="s">
        <v>365</v>
      </c>
      <c r="K24" s="490"/>
      <c r="L24" s="144"/>
    </row>
    <row r="25" spans="1:12" ht="15.75" customHeight="1">
      <c r="A25" s="155"/>
      <c r="B25" s="154"/>
      <c r="C25" s="154"/>
      <c r="D25" s="156"/>
      <c r="E25" s="314" t="s">
        <v>366</v>
      </c>
      <c r="F25" s="315">
        <v>508</v>
      </c>
      <c r="G25" s="316" t="s">
        <v>367</v>
      </c>
      <c r="H25" s="314" t="s">
        <v>176</v>
      </c>
      <c r="I25" s="319">
        <v>418</v>
      </c>
      <c r="J25" s="320" t="s">
        <v>368</v>
      </c>
      <c r="K25" s="490"/>
      <c r="L25" s="317"/>
    </row>
    <row r="26" spans="1:12" ht="17.25" customHeight="1">
      <c r="A26" s="155"/>
      <c r="B26" s="154"/>
      <c r="C26" s="154"/>
      <c r="D26" s="156"/>
      <c r="E26" s="314" t="s">
        <v>369</v>
      </c>
      <c r="F26" s="315">
        <v>23</v>
      </c>
      <c r="G26" s="316" t="s">
        <v>370</v>
      </c>
      <c r="H26" s="314" t="s">
        <v>371</v>
      </c>
      <c r="I26" s="319">
        <v>23</v>
      </c>
      <c r="J26" s="320" t="s">
        <v>372</v>
      </c>
      <c r="K26" s="490"/>
      <c r="L26" s="317"/>
    </row>
    <row r="27" spans="1:12" ht="14.25" customHeight="1">
      <c r="A27" s="164"/>
      <c r="B27" s="163"/>
      <c r="C27" s="163"/>
      <c r="D27" s="150"/>
      <c r="E27" s="145" t="s">
        <v>181</v>
      </c>
      <c r="F27" s="315">
        <f>SUM(F9+F14+F19+F20+F21+F25+F26)</f>
        <v>10758</v>
      </c>
      <c r="G27" s="316"/>
      <c r="H27" s="145" t="s">
        <v>182</v>
      </c>
      <c r="I27" s="319">
        <f>SUM(I13+I18+I19+I20+I24+I25+I26)</f>
        <v>9593</v>
      </c>
      <c r="J27" s="318"/>
      <c r="K27" s="491"/>
      <c r="L27" s="317"/>
    </row>
    <row r="28" spans="1:12" ht="12.75">
      <c r="A28" s="155"/>
      <c r="B28" s="154"/>
      <c r="C28" s="154"/>
      <c r="D28" s="156"/>
      <c r="E28" s="151"/>
      <c r="F28" s="325"/>
      <c r="G28" s="326"/>
      <c r="H28" s="151"/>
      <c r="I28" s="152"/>
      <c r="J28" s="153"/>
      <c r="K28" s="151"/>
      <c r="L28" s="152"/>
    </row>
    <row r="29" spans="1:12" ht="12.75">
      <c r="A29" s="155"/>
      <c r="B29" s="154"/>
      <c r="C29" s="154"/>
      <c r="D29" s="156"/>
      <c r="E29" s="155"/>
      <c r="F29" s="327"/>
      <c r="G29" s="328"/>
      <c r="H29" s="155"/>
      <c r="I29" s="154"/>
      <c r="J29" s="156"/>
      <c r="K29" s="155"/>
      <c r="L29" s="154"/>
    </row>
    <row r="30" spans="1:12" ht="12.75">
      <c r="A30" s="155"/>
      <c r="B30" s="154"/>
      <c r="C30" s="154"/>
      <c r="D30" s="156"/>
      <c r="E30" s="155"/>
      <c r="F30" s="327"/>
      <c r="G30" s="328"/>
      <c r="H30" s="155"/>
      <c r="I30" s="154"/>
      <c r="J30" s="156"/>
      <c r="K30" s="155"/>
      <c r="L30" s="154"/>
    </row>
    <row r="31" spans="5:12" ht="12.75">
      <c r="E31" s="155"/>
      <c r="F31" s="327"/>
      <c r="G31" s="328"/>
      <c r="H31" s="155"/>
      <c r="I31" s="154"/>
      <c r="J31" s="156"/>
      <c r="K31" s="155"/>
      <c r="L31" s="154"/>
    </row>
    <row r="32" spans="5:12" ht="12.75">
      <c r="E32" s="155"/>
      <c r="F32" s="327"/>
      <c r="G32" s="328"/>
      <c r="H32" s="155" t="s">
        <v>373</v>
      </c>
      <c r="I32" s="154"/>
      <c r="J32" s="156"/>
      <c r="K32" s="155"/>
      <c r="L32" s="154"/>
    </row>
    <row r="33" spans="5:12" ht="12.75">
      <c r="E33" s="155"/>
      <c r="F33" s="327"/>
      <c r="G33" s="328"/>
      <c r="H33" s="155"/>
      <c r="I33" s="154"/>
      <c r="J33" s="156"/>
      <c r="K33" s="155"/>
      <c r="L33" s="154"/>
    </row>
  </sheetData>
  <mergeCells count="4">
    <mergeCell ref="A2:L2"/>
    <mergeCell ref="A4:L4"/>
    <mergeCell ref="I8:J8"/>
    <mergeCell ref="K9:K2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geOrder="overThenDown" paperSize="9" scale="80" r:id="rId1"/>
  <headerFooter alignWithMargins="0">
    <oddHeader>&amp;LElezioni comunali 29-30 maggio 2011 Comune di Pinerolo - Ballottaggio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27"/>
  <sheetViews>
    <sheetView zoomScale="75" zoomScaleNormal="75" workbookViewId="0" topLeftCell="A1">
      <selection activeCell="K14" sqref="K14"/>
    </sheetView>
  </sheetViews>
  <sheetFormatPr defaultColWidth="9.140625" defaultRowHeight="12.75"/>
  <cols>
    <col min="1" max="1" width="21.00390625" style="0" customWidth="1"/>
    <col min="2" max="2" width="8.28125" style="157" customWidth="1"/>
    <col min="3" max="3" width="7.421875" style="157" customWidth="1"/>
    <col min="4" max="4" width="7.7109375" style="158" customWidth="1"/>
    <col min="5" max="5" width="23.7109375" style="458" customWidth="1"/>
    <col min="6" max="6" width="9.8515625" style="312" customWidth="1"/>
    <col min="7" max="7" width="9.57421875" style="476" customWidth="1"/>
    <col min="8" max="8" width="44.00390625" style="0" bestFit="1" customWidth="1"/>
    <col min="9" max="9" width="9.8515625" style="157" customWidth="1"/>
    <col min="10" max="10" width="9.7109375" style="158" bestFit="1" customWidth="1"/>
    <col min="11" max="11" width="10.140625" style="0" customWidth="1"/>
    <col min="12" max="12" width="9.140625" style="157" customWidth="1"/>
  </cols>
  <sheetData>
    <row r="2" spans="1:12" s="36" customFormat="1" ht="21" customHeight="1">
      <c r="A2" s="486" t="s">
        <v>36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2" ht="12.75">
      <c r="A3" s="4"/>
      <c r="B3" s="6"/>
      <c r="C3" s="6"/>
      <c r="D3" s="5"/>
      <c r="E3" s="4"/>
      <c r="F3" s="19"/>
      <c r="G3" s="463"/>
      <c r="H3" s="4"/>
      <c r="I3" s="6"/>
      <c r="J3" s="5"/>
      <c r="K3" s="15"/>
      <c r="L3" s="134"/>
    </row>
    <row r="4" spans="1:12" ht="15">
      <c r="A4" s="482" t="s">
        <v>488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5">
      <c r="A5" s="35"/>
      <c r="B5" s="137"/>
      <c r="C5" s="137"/>
      <c r="D5" s="37"/>
      <c r="E5" s="450"/>
      <c r="F5" s="137"/>
      <c r="G5" s="188"/>
      <c r="H5" s="35"/>
      <c r="I5" s="137"/>
      <c r="J5" s="37"/>
      <c r="K5" s="35"/>
      <c r="L5" s="137"/>
    </row>
    <row r="6" spans="1:12" ht="12.75">
      <c r="A6" s="4"/>
      <c r="B6" s="6"/>
      <c r="C6" s="6"/>
      <c r="D6" s="5"/>
      <c r="E6" s="4"/>
      <c r="F6" s="19"/>
      <c r="G6" s="463"/>
      <c r="H6" s="4"/>
      <c r="I6" s="6"/>
      <c r="J6" s="5"/>
      <c r="K6" s="15"/>
      <c r="L6" s="134"/>
    </row>
    <row r="7" spans="1:12" ht="12.75">
      <c r="A7" s="4"/>
      <c r="B7" s="6"/>
      <c r="C7" s="6"/>
      <c r="D7" s="5"/>
      <c r="E7" s="4"/>
      <c r="F7" s="19"/>
      <c r="G7" s="463"/>
      <c r="H7" s="4"/>
      <c r="I7" s="6"/>
      <c r="J7" s="5"/>
      <c r="K7" s="15"/>
      <c r="L7" s="134"/>
    </row>
    <row r="8" spans="1:12" ht="27.75" customHeight="1">
      <c r="A8" s="8" t="s">
        <v>0</v>
      </c>
      <c r="B8" s="23" t="s">
        <v>6</v>
      </c>
      <c r="C8" s="23" t="s">
        <v>7</v>
      </c>
      <c r="D8" s="138" t="s">
        <v>5</v>
      </c>
      <c r="E8" s="451" t="s">
        <v>1</v>
      </c>
      <c r="F8" s="23" t="s">
        <v>4</v>
      </c>
      <c r="G8" s="464" t="s">
        <v>8</v>
      </c>
      <c r="H8" s="8" t="s">
        <v>9</v>
      </c>
      <c r="I8" s="494" t="s">
        <v>4</v>
      </c>
      <c r="J8" s="494"/>
      <c r="K8" s="8" t="s">
        <v>2</v>
      </c>
      <c r="L8" s="139" t="s">
        <v>3</v>
      </c>
    </row>
    <row r="9" spans="1:12" ht="17.25" customHeight="1">
      <c r="A9" s="159" t="s">
        <v>465</v>
      </c>
      <c r="B9" s="152">
        <v>14942</v>
      </c>
      <c r="C9" s="152">
        <v>9566</v>
      </c>
      <c r="D9" s="448">
        <v>2.6680555555555556</v>
      </c>
      <c r="E9" s="452" t="s">
        <v>466</v>
      </c>
      <c r="F9" s="306">
        <v>5151</v>
      </c>
      <c r="G9" s="470" t="s">
        <v>467</v>
      </c>
      <c r="H9" s="120" t="s">
        <v>27</v>
      </c>
      <c r="I9" s="140">
        <v>1934</v>
      </c>
      <c r="J9" s="321" t="s">
        <v>532</v>
      </c>
      <c r="K9" s="477" t="s">
        <v>2</v>
      </c>
      <c r="L9" s="140"/>
    </row>
    <row r="10" spans="1:12" ht="18.75" customHeight="1">
      <c r="A10" s="160"/>
      <c r="B10" s="154"/>
      <c r="C10" s="154"/>
      <c r="D10" s="143"/>
      <c r="E10" s="453"/>
      <c r="F10" s="308"/>
      <c r="G10" s="471"/>
      <c r="H10" s="115" t="s">
        <v>468</v>
      </c>
      <c r="I10" s="142">
        <v>1909</v>
      </c>
      <c r="J10" s="300" t="s">
        <v>533</v>
      </c>
      <c r="K10" s="435"/>
      <c r="L10" s="142"/>
    </row>
    <row r="11" spans="1:12" ht="18.75" customHeight="1">
      <c r="A11" s="160"/>
      <c r="B11" s="154"/>
      <c r="C11" s="154"/>
      <c r="D11" s="143"/>
      <c r="E11" s="453"/>
      <c r="F11" s="308"/>
      <c r="G11" s="471"/>
      <c r="H11" s="115" t="s">
        <v>469</v>
      </c>
      <c r="I11" s="142">
        <v>960</v>
      </c>
      <c r="J11" s="300" t="s">
        <v>534</v>
      </c>
      <c r="K11" s="435"/>
      <c r="L11" s="142"/>
    </row>
    <row r="12" spans="1:12" ht="18" customHeight="1">
      <c r="A12" s="160"/>
      <c r="B12" s="154"/>
      <c r="C12" s="154"/>
      <c r="D12" s="143"/>
      <c r="E12" s="292"/>
      <c r="F12" s="146"/>
      <c r="G12" s="304"/>
      <c r="H12" s="184" t="s">
        <v>132</v>
      </c>
      <c r="I12" s="319">
        <f>SUM(I9:I11)</f>
        <v>4803</v>
      </c>
      <c r="J12" s="320" t="s">
        <v>470</v>
      </c>
      <c r="K12" s="435"/>
      <c r="L12" s="146"/>
    </row>
    <row r="13" spans="1:12" ht="16.5" customHeight="1">
      <c r="A13" s="160"/>
      <c r="B13" s="154"/>
      <c r="C13" s="154"/>
      <c r="D13" s="143"/>
      <c r="E13" s="454" t="s">
        <v>471</v>
      </c>
      <c r="F13" s="315">
        <v>1220</v>
      </c>
      <c r="G13" s="472" t="s">
        <v>472</v>
      </c>
      <c r="H13" s="314" t="s">
        <v>64</v>
      </c>
      <c r="I13" s="319">
        <v>1099</v>
      </c>
      <c r="J13" s="449">
        <v>0.5583333333333333</v>
      </c>
      <c r="K13" s="435"/>
      <c r="L13" s="142"/>
    </row>
    <row r="14" spans="1:12" ht="17.25" customHeight="1">
      <c r="A14" s="155"/>
      <c r="B14" s="154"/>
      <c r="C14" s="154"/>
      <c r="D14" s="156"/>
      <c r="E14" s="452" t="s">
        <v>477</v>
      </c>
      <c r="F14" s="306">
        <v>974</v>
      </c>
      <c r="G14" s="470" t="s">
        <v>473</v>
      </c>
      <c r="H14" s="120" t="s">
        <v>30</v>
      </c>
      <c r="I14" s="459">
        <v>474</v>
      </c>
      <c r="J14" s="460" t="s">
        <v>474</v>
      </c>
      <c r="K14" s="435"/>
      <c r="L14" s="317"/>
    </row>
    <row r="15" spans="1:12" ht="18" customHeight="1">
      <c r="A15" s="155"/>
      <c r="B15" s="154"/>
      <c r="C15" s="154"/>
      <c r="D15" s="156"/>
      <c r="E15" s="453"/>
      <c r="F15" s="308"/>
      <c r="G15" s="471"/>
      <c r="H15" s="116" t="s">
        <v>185</v>
      </c>
      <c r="I15" s="293">
        <v>326</v>
      </c>
      <c r="J15" s="302" t="s">
        <v>475</v>
      </c>
      <c r="K15" s="435"/>
      <c r="L15" s="317"/>
    </row>
    <row r="16" spans="1:12" ht="17.25" customHeight="1">
      <c r="A16" s="155"/>
      <c r="B16" s="154"/>
      <c r="C16" s="154"/>
      <c r="D16" s="156"/>
      <c r="E16" s="455"/>
      <c r="F16" s="310"/>
      <c r="G16" s="473"/>
      <c r="H16" s="184" t="s">
        <v>132</v>
      </c>
      <c r="I16" s="146">
        <v>800</v>
      </c>
      <c r="J16" s="303" t="s">
        <v>476</v>
      </c>
      <c r="K16" s="435"/>
      <c r="L16" s="142"/>
    </row>
    <row r="17" spans="1:12" ht="18.75" customHeight="1">
      <c r="A17" s="155"/>
      <c r="B17" s="154"/>
      <c r="C17" s="154"/>
      <c r="D17" s="156"/>
      <c r="E17" s="454" t="s">
        <v>478</v>
      </c>
      <c r="F17" s="315">
        <v>702</v>
      </c>
      <c r="G17" s="472" t="s">
        <v>479</v>
      </c>
      <c r="H17" s="314" t="s">
        <v>45</v>
      </c>
      <c r="I17" s="319">
        <v>629</v>
      </c>
      <c r="J17" s="461" t="s">
        <v>480</v>
      </c>
      <c r="K17" s="435"/>
      <c r="L17" s="142"/>
    </row>
    <row r="18" spans="1:12" ht="18.75" customHeight="1">
      <c r="A18" s="155"/>
      <c r="B18" s="154"/>
      <c r="C18" s="154"/>
      <c r="D18" s="156"/>
      <c r="E18" s="455" t="s">
        <v>481</v>
      </c>
      <c r="F18" s="310">
        <v>516</v>
      </c>
      <c r="G18" s="473" t="s">
        <v>482</v>
      </c>
      <c r="H18" s="116" t="s">
        <v>75</v>
      </c>
      <c r="I18" s="146">
        <v>454</v>
      </c>
      <c r="J18" s="324">
        <v>0.24097222222222223</v>
      </c>
      <c r="K18" s="435"/>
      <c r="L18" s="144"/>
    </row>
    <row r="19" spans="1:12" ht="19.5" customHeight="1">
      <c r="A19" s="155"/>
      <c r="B19" s="154"/>
      <c r="C19" s="154"/>
      <c r="D19" s="156"/>
      <c r="E19" s="455" t="s">
        <v>483</v>
      </c>
      <c r="F19" s="310">
        <v>382</v>
      </c>
      <c r="G19" s="473" t="s">
        <v>485</v>
      </c>
      <c r="H19" s="292" t="s">
        <v>208</v>
      </c>
      <c r="I19" s="146">
        <v>375</v>
      </c>
      <c r="J19" s="462">
        <v>0.2020833333333333</v>
      </c>
      <c r="K19" s="435"/>
      <c r="L19" s="144"/>
    </row>
    <row r="20" spans="1:12" ht="18.75" customHeight="1">
      <c r="A20" s="155"/>
      <c r="B20" s="154"/>
      <c r="C20" s="154"/>
      <c r="D20" s="156"/>
      <c r="E20" s="454" t="s">
        <v>484</v>
      </c>
      <c r="F20" s="315">
        <v>162</v>
      </c>
      <c r="G20" s="472" t="s">
        <v>236</v>
      </c>
      <c r="H20" s="314" t="s">
        <v>486</v>
      </c>
      <c r="I20" s="319">
        <v>139</v>
      </c>
      <c r="J20" s="320" t="s">
        <v>487</v>
      </c>
      <c r="K20" s="435"/>
      <c r="L20" s="317"/>
    </row>
    <row r="21" spans="1:12" ht="17.25" customHeight="1">
      <c r="A21" s="164"/>
      <c r="B21" s="163"/>
      <c r="C21" s="163"/>
      <c r="D21" s="150"/>
      <c r="E21" s="145" t="s">
        <v>181</v>
      </c>
      <c r="F21" s="315">
        <f>SUM(F9+F13+F14+F17+F18+F19+F20)</f>
        <v>9107</v>
      </c>
      <c r="G21" s="472"/>
      <c r="H21" s="145" t="s">
        <v>182</v>
      </c>
      <c r="I21" s="319">
        <f>SUM(I12+I13+I16+I17+I18+I19+I20)</f>
        <v>8299</v>
      </c>
      <c r="J21" s="318"/>
      <c r="K21" s="436"/>
      <c r="L21" s="317"/>
    </row>
    <row r="22" spans="1:12" ht="12.75" customHeight="1">
      <c r="A22" s="155"/>
      <c r="B22" s="154"/>
      <c r="C22" s="154"/>
      <c r="D22" s="156"/>
      <c r="E22" s="456"/>
      <c r="F22" s="325"/>
      <c r="G22" s="474"/>
      <c r="H22" s="151"/>
      <c r="I22" s="152"/>
      <c r="J22" s="153"/>
      <c r="K22" s="151"/>
      <c r="L22" s="152"/>
    </row>
    <row r="23" spans="1:12" ht="12.75">
      <c r="A23" s="155"/>
      <c r="B23" s="154"/>
      <c r="C23" s="154"/>
      <c r="D23" s="156"/>
      <c r="E23" s="457"/>
      <c r="F23" s="327"/>
      <c r="G23" s="475"/>
      <c r="H23" s="155"/>
      <c r="I23" s="154"/>
      <c r="J23" s="156"/>
      <c r="K23" s="155"/>
      <c r="L23" s="154"/>
    </row>
    <row r="24" spans="1:12" ht="12.75">
      <c r="A24" s="155"/>
      <c r="B24" s="154"/>
      <c r="C24" s="154"/>
      <c r="D24" s="156"/>
      <c r="E24" s="457"/>
      <c r="F24" s="327"/>
      <c r="G24" s="475"/>
      <c r="H24" s="155"/>
      <c r="I24" s="154"/>
      <c r="J24" s="156"/>
      <c r="K24" s="155"/>
      <c r="L24" s="154"/>
    </row>
    <row r="25" spans="5:12" ht="12.75">
      <c r="E25" s="457"/>
      <c r="F25" s="327"/>
      <c r="G25" s="475"/>
      <c r="I25" s="154"/>
      <c r="J25" s="156"/>
      <c r="K25" s="155"/>
      <c r="L25" s="154"/>
    </row>
    <row r="26" spans="5:12" ht="12.75">
      <c r="E26" s="457"/>
      <c r="F26" s="327"/>
      <c r="G26" s="475"/>
      <c r="H26" s="155" t="s">
        <v>373</v>
      </c>
      <c r="I26" s="154"/>
      <c r="J26" s="156"/>
      <c r="K26" s="155"/>
      <c r="L26" s="154"/>
    </row>
    <row r="27" spans="5:12" ht="12.75">
      <c r="E27" s="457"/>
      <c r="F27" s="327"/>
      <c r="G27" s="475"/>
      <c r="H27" s="155"/>
      <c r="I27" s="154"/>
      <c r="J27" s="156"/>
      <c r="K27" s="155"/>
      <c r="L27" s="154"/>
    </row>
  </sheetData>
  <mergeCells count="3">
    <mergeCell ref="A2:L2"/>
    <mergeCell ref="A4:L4"/>
    <mergeCell ref="I8:J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3"/>
  <sheetViews>
    <sheetView zoomScale="75" zoomScaleNormal="75" workbookViewId="0" topLeftCell="A1">
      <selection activeCell="H20" sqref="H20"/>
    </sheetView>
  </sheetViews>
  <sheetFormatPr defaultColWidth="9.140625" defaultRowHeight="12.75"/>
  <cols>
    <col min="1" max="1" width="17.7109375" style="4" customWidth="1"/>
    <col min="2" max="2" width="11.7109375" style="6" bestFit="1" customWidth="1"/>
    <col min="3" max="3" width="10.8515625" style="6" bestFit="1" customWidth="1"/>
    <col min="4" max="4" width="10.421875" style="4" customWidth="1"/>
    <col min="5" max="5" width="29.8515625" style="4" customWidth="1"/>
    <col min="6" max="6" width="7.57421875" style="19" bestFit="1" customWidth="1"/>
    <col min="7" max="7" width="8.57421875" style="18" bestFit="1" customWidth="1"/>
    <col min="8" max="8" width="44.421875" style="4" customWidth="1"/>
    <col min="9" max="9" width="7.57421875" style="6" bestFit="1" customWidth="1"/>
    <col min="10" max="10" width="9.8515625" style="187" customWidth="1"/>
    <col min="11" max="11" width="9.7109375" style="15" bestFit="1" customWidth="1"/>
    <col min="12" max="12" width="8.00390625" style="16" bestFit="1" customWidth="1"/>
    <col min="13" max="16384" width="9.140625" style="4" customWidth="1"/>
  </cols>
  <sheetData>
    <row r="1" spans="1:12" s="36" customFormat="1" ht="21" customHeight="1">
      <c r="A1" s="486" t="s">
        <v>11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</row>
    <row r="2" spans="1:12" ht="14.25">
      <c r="A2" s="42"/>
      <c r="B2" s="165"/>
      <c r="C2" s="165"/>
      <c r="D2" s="42"/>
      <c r="E2" s="42"/>
      <c r="F2" s="342"/>
      <c r="G2" s="343"/>
      <c r="H2" s="42"/>
      <c r="I2" s="165"/>
      <c r="J2" s="346"/>
      <c r="K2" s="167"/>
      <c r="L2" s="166"/>
    </row>
    <row r="3" spans="1:12" ht="14.25">
      <c r="A3" s="493" t="s">
        <v>22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</row>
    <row r="4" spans="1:12" ht="15">
      <c r="A4" s="35"/>
      <c r="B4" s="35"/>
      <c r="C4" s="35"/>
      <c r="D4" s="35"/>
      <c r="E4" s="35"/>
      <c r="F4" s="35"/>
      <c r="G4" s="35"/>
      <c r="H4" s="35"/>
      <c r="I4" s="35"/>
      <c r="J4" s="188"/>
      <c r="K4" s="35"/>
      <c r="L4" s="35"/>
    </row>
    <row r="7" spans="1:12" s="10" customFormat="1" ht="25.5">
      <c r="A7" s="46" t="s">
        <v>0</v>
      </c>
      <c r="B7" s="47" t="s">
        <v>6</v>
      </c>
      <c r="C7" s="47" t="s">
        <v>7</v>
      </c>
      <c r="D7" s="46" t="s">
        <v>5</v>
      </c>
      <c r="E7" s="46" t="s">
        <v>1</v>
      </c>
      <c r="F7" s="47" t="s">
        <v>4</v>
      </c>
      <c r="G7" s="46" t="s">
        <v>8</v>
      </c>
      <c r="H7" s="46" t="s">
        <v>9</v>
      </c>
      <c r="I7" s="489" t="s">
        <v>4</v>
      </c>
      <c r="J7" s="489"/>
      <c r="K7" s="46" t="s">
        <v>2</v>
      </c>
      <c r="L7" s="48" t="s">
        <v>3</v>
      </c>
    </row>
    <row r="8" spans="1:12" s="51" customFormat="1" ht="18" customHeight="1">
      <c r="A8" s="230" t="s">
        <v>10</v>
      </c>
      <c r="B8" s="223">
        <v>21559</v>
      </c>
      <c r="C8" s="223">
        <v>11349</v>
      </c>
      <c r="D8" s="102" t="s">
        <v>462</v>
      </c>
      <c r="E8" s="94" t="s">
        <v>374</v>
      </c>
      <c r="F8" s="242">
        <v>6321</v>
      </c>
      <c r="G8" s="89" t="s">
        <v>375</v>
      </c>
      <c r="H8" s="103" t="s">
        <v>27</v>
      </c>
      <c r="I8" s="63">
        <v>2452</v>
      </c>
      <c r="J8" s="234" t="s">
        <v>402</v>
      </c>
      <c r="K8" s="498" t="s">
        <v>287</v>
      </c>
      <c r="L8" s="79"/>
    </row>
    <row r="9" spans="1:12" s="51" customFormat="1" ht="18" customHeight="1">
      <c r="A9" s="97"/>
      <c r="B9" s="174"/>
      <c r="C9" s="174"/>
      <c r="D9" s="97"/>
      <c r="E9" s="55"/>
      <c r="F9" s="231"/>
      <c r="G9" s="344"/>
      <c r="H9" s="43" t="s">
        <v>376</v>
      </c>
      <c r="I9" s="69">
        <v>1284</v>
      </c>
      <c r="J9" s="235" t="s">
        <v>403</v>
      </c>
      <c r="K9" s="490"/>
      <c r="L9" s="65"/>
    </row>
    <row r="10" spans="1:12" s="51" customFormat="1" ht="18" customHeight="1">
      <c r="A10" s="55"/>
      <c r="B10" s="54"/>
      <c r="C10" s="54"/>
      <c r="D10" s="55"/>
      <c r="E10" s="55"/>
      <c r="F10" s="231"/>
      <c r="G10" s="344"/>
      <c r="H10" s="330" t="s">
        <v>40</v>
      </c>
      <c r="I10" s="69">
        <v>871</v>
      </c>
      <c r="J10" s="235" t="s">
        <v>311</v>
      </c>
      <c r="K10" s="490"/>
      <c r="L10" s="65"/>
    </row>
    <row r="11" spans="1:12" s="51" customFormat="1" ht="18" customHeight="1">
      <c r="A11" s="55"/>
      <c r="B11" s="54"/>
      <c r="C11" s="54"/>
      <c r="D11" s="55"/>
      <c r="E11" s="55"/>
      <c r="F11" s="231"/>
      <c r="G11" s="344"/>
      <c r="H11" s="43" t="s">
        <v>30</v>
      </c>
      <c r="I11" s="69">
        <v>573</v>
      </c>
      <c r="J11" s="235" t="s">
        <v>191</v>
      </c>
      <c r="K11" s="490"/>
      <c r="L11" s="65"/>
    </row>
    <row r="12" spans="1:12" s="51" customFormat="1" ht="18" customHeight="1">
      <c r="A12" s="55"/>
      <c r="B12" s="54"/>
      <c r="C12" s="54"/>
      <c r="D12" s="55"/>
      <c r="E12" s="55"/>
      <c r="F12" s="231"/>
      <c r="G12" s="344"/>
      <c r="H12" s="44" t="s">
        <v>377</v>
      </c>
      <c r="I12" s="72">
        <v>572</v>
      </c>
      <c r="J12" s="238" t="s">
        <v>404</v>
      </c>
      <c r="K12" s="490"/>
      <c r="L12" s="87"/>
    </row>
    <row r="13" spans="1:12" s="51" customFormat="1" ht="18" customHeight="1">
      <c r="A13" s="55"/>
      <c r="B13" s="54"/>
      <c r="C13" s="54"/>
      <c r="D13" s="55"/>
      <c r="E13" s="73"/>
      <c r="F13" s="93"/>
      <c r="G13" s="345"/>
      <c r="H13" s="220" t="s">
        <v>132</v>
      </c>
      <c r="I13" s="76">
        <f>SUM(I8:I12)</f>
        <v>5752</v>
      </c>
      <c r="J13" s="240" t="s">
        <v>378</v>
      </c>
      <c r="K13" s="490"/>
      <c r="L13" s="87"/>
    </row>
    <row r="14" spans="1:12" s="51" customFormat="1" ht="18" customHeight="1">
      <c r="A14" s="55"/>
      <c r="B14" s="54"/>
      <c r="C14" s="54"/>
      <c r="D14" s="55"/>
      <c r="E14" s="55" t="s">
        <v>379</v>
      </c>
      <c r="F14" s="231">
        <v>4451</v>
      </c>
      <c r="G14" s="344" t="s">
        <v>380</v>
      </c>
      <c r="H14" s="43" t="s">
        <v>45</v>
      </c>
      <c r="I14" s="69">
        <v>2314</v>
      </c>
      <c r="J14" s="235" t="s">
        <v>381</v>
      </c>
      <c r="K14" s="490"/>
      <c r="L14" s="65"/>
    </row>
    <row r="15" spans="1:12" s="51" customFormat="1" ht="18" customHeight="1">
      <c r="A15" s="55"/>
      <c r="B15" s="54"/>
      <c r="C15" s="54"/>
      <c r="D15" s="55"/>
      <c r="E15" s="55"/>
      <c r="F15" s="231"/>
      <c r="G15" s="344"/>
      <c r="H15" s="43" t="s">
        <v>382</v>
      </c>
      <c r="I15" s="69">
        <v>695</v>
      </c>
      <c r="J15" s="235" t="s">
        <v>386</v>
      </c>
      <c r="K15" s="490"/>
      <c r="L15" s="90"/>
    </row>
    <row r="16" spans="1:12" s="83" customFormat="1" ht="18" customHeight="1">
      <c r="A16" s="104"/>
      <c r="B16" s="231"/>
      <c r="C16" s="231"/>
      <c r="D16" s="104"/>
      <c r="E16" s="106"/>
      <c r="F16" s="99"/>
      <c r="G16" s="98"/>
      <c r="H16" s="330" t="s">
        <v>383</v>
      </c>
      <c r="I16" s="92">
        <v>675</v>
      </c>
      <c r="J16" s="235" t="s">
        <v>229</v>
      </c>
      <c r="K16" s="490"/>
      <c r="L16" s="90"/>
    </row>
    <row r="17" spans="1:13" s="83" customFormat="1" ht="18" customHeight="1">
      <c r="A17" s="104"/>
      <c r="B17" s="231"/>
      <c r="C17" s="231"/>
      <c r="D17" s="104"/>
      <c r="E17" s="106"/>
      <c r="F17" s="99"/>
      <c r="G17" s="98"/>
      <c r="H17" s="330" t="s">
        <v>208</v>
      </c>
      <c r="I17" s="92">
        <v>482</v>
      </c>
      <c r="J17" s="235" t="s">
        <v>387</v>
      </c>
      <c r="K17" s="490"/>
      <c r="L17" s="90"/>
      <c r="M17" s="80"/>
    </row>
    <row r="18" spans="1:12" s="51" customFormat="1" ht="18" customHeight="1">
      <c r="A18" s="55"/>
      <c r="B18" s="54"/>
      <c r="C18" s="54"/>
      <c r="D18" s="55"/>
      <c r="E18" s="91"/>
      <c r="F18" s="99"/>
      <c r="G18" s="98"/>
      <c r="H18" s="329" t="s">
        <v>384</v>
      </c>
      <c r="I18" s="239">
        <v>19</v>
      </c>
      <c r="J18" s="238" t="s">
        <v>205</v>
      </c>
      <c r="K18" s="490"/>
      <c r="L18" s="87"/>
    </row>
    <row r="19" spans="1:12" s="83" customFormat="1" ht="18" customHeight="1">
      <c r="A19" s="104"/>
      <c r="B19" s="231"/>
      <c r="C19" s="231"/>
      <c r="D19" s="80"/>
      <c r="E19" s="105"/>
      <c r="F19" s="56"/>
      <c r="G19" s="57"/>
      <c r="H19" s="220" t="s">
        <v>132</v>
      </c>
      <c r="I19" s="276">
        <f>SUM(I14:I18)</f>
        <v>4185</v>
      </c>
      <c r="J19" s="255" t="s">
        <v>385</v>
      </c>
      <c r="K19" s="490"/>
      <c r="L19" s="53"/>
    </row>
    <row r="20" spans="1:12" s="51" customFormat="1" ht="18" customHeight="1">
      <c r="A20" s="55"/>
      <c r="B20" s="54"/>
      <c r="C20" s="54"/>
      <c r="D20" s="66"/>
      <c r="E20" s="338" t="s">
        <v>388</v>
      </c>
      <c r="F20" s="341">
        <v>1524</v>
      </c>
      <c r="G20" s="255" t="s">
        <v>392</v>
      </c>
      <c r="H20" s="314" t="s">
        <v>64</v>
      </c>
      <c r="I20" s="276">
        <v>1388</v>
      </c>
      <c r="J20" s="255" t="s">
        <v>393</v>
      </c>
      <c r="K20" s="490"/>
      <c r="L20" s="272"/>
    </row>
    <row r="21" spans="1:12" s="83" customFormat="1" ht="18" customHeight="1">
      <c r="A21" s="104"/>
      <c r="B21" s="231"/>
      <c r="C21" s="231"/>
      <c r="D21" s="80"/>
      <c r="E21" s="94" t="s">
        <v>389</v>
      </c>
      <c r="F21" s="242">
        <v>922</v>
      </c>
      <c r="G21" s="443" t="s">
        <v>261</v>
      </c>
      <c r="H21" s="339" t="s">
        <v>390</v>
      </c>
      <c r="I21" s="340">
        <v>433</v>
      </c>
      <c r="J21" s="202" t="s">
        <v>394</v>
      </c>
      <c r="K21" s="490"/>
      <c r="L21" s="53"/>
    </row>
    <row r="22" spans="1:12" s="83" customFormat="1" ht="18" customHeight="1">
      <c r="A22" s="104"/>
      <c r="B22" s="231"/>
      <c r="C22" s="231"/>
      <c r="D22" s="104"/>
      <c r="E22" s="106"/>
      <c r="F22" s="99"/>
      <c r="G22" s="98"/>
      <c r="H22" s="329" t="s">
        <v>391</v>
      </c>
      <c r="I22" s="239">
        <v>318</v>
      </c>
      <c r="J22" s="238" t="s">
        <v>395</v>
      </c>
      <c r="K22" s="490"/>
      <c r="L22" s="77"/>
    </row>
    <row r="23" spans="1:256" s="107" customFormat="1" ht="18" customHeight="1">
      <c r="A23" s="55"/>
      <c r="B23" s="54"/>
      <c r="C23" s="54"/>
      <c r="D23" s="55"/>
      <c r="E23" s="348"/>
      <c r="F23" s="56"/>
      <c r="G23" s="57"/>
      <c r="H23" s="220" t="s">
        <v>132</v>
      </c>
      <c r="I23" s="58">
        <f>SUM(I21+I22)</f>
        <v>751</v>
      </c>
      <c r="J23" s="240" t="s">
        <v>396</v>
      </c>
      <c r="K23" s="490"/>
      <c r="L23" s="77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  <c r="IU23" s="51"/>
      <c r="IV23" s="51"/>
    </row>
    <row r="24" spans="1:12" s="51" customFormat="1" ht="18" customHeight="1">
      <c r="A24" s="97"/>
      <c r="B24" s="174"/>
      <c r="C24" s="174"/>
      <c r="D24" s="97"/>
      <c r="E24" s="257" t="s">
        <v>397</v>
      </c>
      <c r="F24" s="241">
        <v>247</v>
      </c>
      <c r="G24" s="349">
        <v>0.09861111111111111</v>
      </c>
      <c r="H24" s="257" t="s">
        <v>75</v>
      </c>
      <c r="I24" s="241">
        <v>231</v>
      </c>
      <c r="J24" s="350" t="s">
        <v>398</v>
      </c>
      <c r="K24" s="490"/>
      <c r="L24" s="53"/>
    </row>
    <row r="25" spans="1:12" s="51" customFormat="1" ht="18" customHeight="1">
      <c r="A25" s="347"/>
      <c r="B25" s="174"/>
      <c r="C25" s="174"/>
      <c r="D25" s="97"/>
      <c r="E25" s="257" t="s">
        <v>399</v>
      </c>
      <c r="F25" s="241">
        <v>68</v>
      </c>
      <c r="G25" s="351">
        <v>0.034722222222222224</v>
      </c>
      <c r="H25" s="257" t="s">
        <v>400</v>
      </c>
      <c r="I25" s="241">
        <v>57</v>
      </c>
      <c r="J25" s="350" t="s">
        <v>401</v>
      </c>
      <c r="K25" s="490"/>
      <c r="L25" s="53"/>
    </row>
    <row r="26" spans="1:12" ht="18" customHeight="1">
      <c r="A26" s="353"/>
      <c r="B26" s="354"/>
      <c r="C26" s="354"/>
      <c r="D26" s="353"/>
      <c r="E26" s="220" t="s">
        <v>181</v>
      </c>
      <c r="F26" s="130">
        <f>SUM(F8+F14+F20+F21+F24+F25)</f>
        <v>13533</v>
      </c>
      <c r="G26" s="129"/>
      <c r="H26" s="220" t="s">
        <v>182</v>
      </c>
      <c r="I26" s="130">
        <f>SUM(I13+I19+I20+I23+I24+I25)</f>
        <v>12364</v>
      </c>
      <c r="J26" s="208"/>
      <c r="K26" s="491"/>
      <c r="L26" s="352"/>
    </row>
    <row r="27" spans="1:12" ht="12.75">
      <c r="A27" s="17"/>
      <c r="B27" s="25"/>
      <c r="C27" s="25"/>
      <c r="D27" s="17"/>
      <c r="E27" s="17"/>
      <c r="F27" s="355"/>
      <c r="G27" s="356"/>
      <c r="H27" s="17"/>
      <c r="I27" s="25"/>
      <c r="J27" s="357"/>
      <c r="K27" s="358"/>
      <c r="L27" s="359"/>
    </row>
    <row r="28" ht="12.75">
      <c r="K28" s="7"/>
    </row>
    <row r="29" ht="12.75">
      <c r="K29" s="7"/>
    </row>
    <row r="30" ht="12.75">
      <c r="K30" s="7"/>
    </row>
    <row r="31" ht="12.75">
      <c r="K31" s="7"/>
    </row>
    <row r="32" ht="12.75">
      <c r="K32" s="7"/>
    </row>
    <row r="33" ht="12.75">
      <c r="K33" s="7"/>
    </row>
    <row r="34" ht="12.75">
      <c r="K34" s="7"/>
    </row>
    <row r="35" ht="12.75">
      <c r="K35" s="7"/>
    </row>
    <row r="36" ht="12.75">
      <c r="K36" s="7"/>
    </row>
    <row r="37" ht="12.75">
      <c r="K37" s="7"/>
    </row>
    <row r="38" ht="12.75">
      <c r="K38" s="7"/>
    </row>
    <row r="39" ht="12.75">
      <c r="K39" s="7"/>
    </row>
    <row r="40" ht="12.75">
      <c r="K40" s="7"/>
    </row>
    <row r="41" ht="12.75">
      <c r="K41" s="7"/>
    </row>
    <row r="42" ht="12.75">
      <c r="K42" s="7"/>
    </row>
    <row r="43" ht="12.75">
      <c r="K43" s="7"/>
    </row>
    <row r="44" ht="12.75">
      <c r="K44" s="7"/>
    </row>
    <row r="45" ht="12.75">
      <c r="K45" s="7"/>
    </row>
    <row r="46" ht="12.75">
      <c r="K46" s="7"/>
    </row>
    <row r="47" ht="12.75">
      <c r="K47" s="7"/>
    </row>
    <row r="48" ht="12.75">
      <c r="K48" s="7"/>
    </row>
    <row r="49" ht="12.75">
      <c r="K49" s="7"/>
    </row>
    <row r="50" ht="12.75">
      <c r="K50" s="7"/>
    </row>
    <row r="51" ht="12.75">
      <c r="K51" s="7"/>
    </row>
    <row r="52" ht="12.75">
      <c r="K52" s="7"/>
    </row>
    <row r="53" ht="12.75">
      <c r="K53" s="7"/>
    </row>
    <row r="54" ht="12.75">
      <c r="K54" s="7"/>
    </row>
    <row r="55" ht="12.75">
      <c r="K55" s="7"/>
    </row>
    <row r="56" ht="12.75">
      <c r="K56" s="7"/>
    </row>
    <row r="57" ht="12.75">
      <c r="K57" s="7"/>
    </row>
    <row r="58" ht="12.75">
      <c r="K58" s="7"/>
    </row>
    <row r="59" ht="12.75">
      <c r="K59" s="7"/>
    </row>
    <row r="60" ht="12.75">
      <c r="K60" s="7"/>
    </row>
    <row r="61" ht="12.75">
      <c r="K61" s="7"/>
    </row>
    <row r="62" ht="12.75">
      <c r="K62" s="7"/>
    </row>
    <row r="63" ht="11.25" customHeight="1">
      <c r="K63" s="7"/>
    </row>
    <row r="64" ht="12.75">
      <c r="K64" s="7"/>
    </row>
    <row r="65" ht="12.75">
      <c r="K65" s="7"/>
    </row>
    <row r="66" ht="12.75">
      <c r="K66" s="7"/>
    </row>
    <row r="67" ht="12.75">
      <c r="K67" s="7"/>
    </row>
    <row r="68" ht="15" customHeight="1">
      <c r="K68" s="7"/>
    </row>
    <row r="69" ht="12.75">
      <c r="K69" s="7"/>
    </row>
    <row r="70" ht="12.75">
      <c r="K70" s="7"/>
    </row>
    <row r="71" ht="12.75">
      <c r="K71" s="7"/>
    </row>
    <row r="72" ht="12.75" customHeight="1">
      <c r="K72" s="7"/>
    </row>
    <row r="73" ht="12" customHeight="1">
      <c r="K73" s="7"/>
    </row>
    <row r="74" ht="12.75">
      <c r="K74" s="7"/>
    </row>
    <row r="75" ht="12.75">
      <c r="K75" s="7"/>
    </row>
    <row r="76" ht="12.75">
      <c r="K76" s="7"/>
    </row>
    <row r="77" ht="12.75">
      <c r="K77" s="7"/>
    </row>
    <row r="78" ht="12.75">
      <c r="K78" s="7"/>
    </row>
    <row r="79" ht="12.75">
      <c r="K79" s="7"/>
    </row>
    <row r="80" ht="12.75">
      <c r="K80" s="7"/>
    </row>
    <row r="81" ht="12.75">
      <c r="K81" s="7"/>
    </row>
    <row r="82" ht="12.75">
      <c r="K82" s="7"/>
    </row>
    <row r="83" ht="12.75">
      <c r="K83" s="7"/>
    </row>
    <row r="84" ht="12.75">
      <c r="K84" s="7"/>
    </row>
    <row r="85" ht="12.75">
      <c r="K85" s="7"/>
    </row>
    <row r="86" ht="12.75">
      <c r="K86" s="7"/>
    </row>
    <row r="87" ht="12.75">
      <c r="K87" s="7"/>
    </row>
    <row r="88" ht="12.75">
      <c r="K88" s="7"/>
    </row>
    <row r="89" ht="12.75">
      <c r="K89" s="7"/>
    </row>
    <row r="90" ht="12.75">
      <c r="K90" s="7"/>
    </row>
    <row r="91" ht="12.75">
      <c r="K91" s="7"/>
    </row>
    <row r="92" ht="12.75">
      <c r="K92" s="7"/>
    </row>
    <row r="93" ht="12.75">
      <c r="K93" s="7"/>
    </row>
    <row r="94" ht="12.75">
      <c r="K94" s="7"/>
    </row>
    <row r="95" ht="12.75">
      <c r="K95" s="7"/>
    </row>
    <row r="96" ht="12.75">
      <c r="K96" s="7"/>
    </row>
    <row r="97" ht="12.75">
      <c r="K97" s="7"/>
    </row>
    <row r="98" ht="12.75">
      <c r="K98" s="7"/>
    </row>
    <row r="99" ht="12.75">
      <c r="K99" s="7"/>
    </row>
    <row r="100" ht="12.75">
      <c r="K100" s="7"/>
    </row>
    <row r="101" ht="12.75">
      <c r="K101" s="7"/>
    </row>
    <row r="102" ht="12.75">
      <c r="K102" s="7"/>
    </row>
    <row r="103" ht="12.75">
      <c r="K103" s="7"/>
    </row>
    <row r="104" ht="12.75">
      <c r="K104" s="7"/>
    </row>
    <row r="105" ht="12.75">
      <c r="K105" s="7"/>
    </row>
    <row r="106" ht="12.75">
      <c r="K106" s="7"/>
    </row>
    <row r="107" ht="12.75">
      <c r="K107" s="7"/>
    </row>
    <row r="108" ht="12.75">
      <c r="K108" s="7"/>
    </row>
    <row r="109" ht="12.75">
      <c r="K109" s="7"/>
    </row>
    <row r="110" ht="12.75">
      <c r="K110" s="7"/>
    </row>
    <row r="111" ht="12.75">
      <c r="K111" s="7"/>
    </row>
    <row r="112" ht="12.75">
      <c r="K112" s="7"/>
    </row>
    <row r="113" ht="12.75">
      <c r="K113" s="7"/>
    </row>
    <row r="114" ht="12.75">
      <c r="K114" s="7"/>
    </row>
    <row r="115" ht="12.75">
      <c r="K115" s="7"/>
    </row>
    <row r="116" ht="12.75">
      <c r="K116" s="7"/>
    </row>
    <row r="117" ht="12.75">
      <c r="K117" s="7"/>
    </row>
    <row r="118" ht="12.75">
      <c r="K118" s="7"/>
    </row>
    <row r="119" ht="12.75">
      <c r="K119" s="7"/>
    </row>
    <row r="120" ht="12.75">
      <c r="K120" s="7"/>
    </row>
    <row r="121" ht="12.75">
      <c r="K121" s="7"/>
    </row>
    <row r="122" ht="12.75">
      <c r="K122" s="7"/>
    </row>
    <row r="123" ht="12.75">
      <c r="K123" s="7"/>
    </row>
    <row r="124" ht="12.75">
      <c r="K124" s="7"/>
    </row>
    <row r="125" ht="12.75">
      <c r="K125" s="7"/>
    </row>
    <row r="126" ht="12.75">
      <c r="K126" s="7"/>
    </row>
    <row r="127" ht="12.75">
      <c r="K127" s="7"/>
    </row>
    <row r="128" ht="12.75">
      <c r="K128" s="7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  <row r="138" ht="12.75">
      <c r="K138" s="7"/>
    </row>
    <row r="139" ht="12.75">
      <c r="K139" s="7"/>
    </row>
    <row r="140" ht="12.75">
      <c r="K140" s="7"/>
    </row>
    <row r="141" ht="12.75">
      <c r="K141" s="7"/>
    </row>
    <row r="142" ht="12.75">
      <c r="K142" s="7"/>
    </row>
    <row r="143" ht="12.75">
      <c r="K143" s="7"/>
    </row>
    <row r="144" ht="12.75">
      <c r="K144" s="7"/>
    </row>
    <row r="145" ht="12.75">
      <c r="K145" s="7"/>
    </row>
    <row r="146" ht="12.75">
      <c r="K146" s="7"/>
    </row>
    <row r="147" ht="12.75">
      <c r="K147" s="7"/>
    </row>
    <row r="148" ht="12.75">
      <c r="K148" s="7"/>
    </row>
    <row r="149" ht="12.75">
      <c r="K149" s="7"/>
    </row>
    <row r="150" ht="12.75">
      <c r="K150" s="7"/>
    </row>
    <row r="151" ht="12.75">
      <c r="K151" s="7"/>
    </row>
    <row r="152" ht="12.75">
      <c r="K152" s="7"/>
    </row>
    <row r="153" ht="12.75">
      <c r="K153" s="7"/>
    </row>
    <row r="154" ht="12.75">
      <c r="K154" s="7"/>
    </row>
    <row r="155" ht="12.75">
      <c r="K155" s="7"/>
    </row>
    <row r="156" ht="12.75">
      <c r="K156" s="7"/>
    </row>
    <row r="157" ht="12.75">
      <c r="K157" s="7"/>
    </row>
    <row r="158" ht="12.75">
      <c r="K158" s="7"/>
    </row>
    <row r="159" ht="12.75">
      <c r="K159" s="7"/>
    </row>
    <row r="160" ht="12.75">
      <c r="K160" s="7"/>
    </row>
    <row r="161" ht="12.75">
      <c r="K161" s="7"/>
    </row>
    <row r="162" ht="12.75">
      <c r="K162" s="7"/>
    </row>
    <row r="163" ht="12.75">
      <c r="K163" s="7"/>
    </row>
    <row r="164" ht="12.75">
      <c r="K164" s="7"/>
    </row>
    <row r="165" ht="12.75">
      <c r="K165" s="7"/>
    </row>
    <row r="166" ht="12.75">
      <c r="K166" s="7"/>
    </row>
    <row r="167" ht="12.75">
      <c r="K167" s="7"/>
    </row>
    <row r="168" ht="12.75">
      <c r="K168" s="7"/>
    </row>
    <row r="169" ht="12.75">
      <c r="K169" s="7"/>
    </row>
    <row r="170" ht="12.75">
      <c r="K170" s="7"/>
    </row>
    <row r="171" ht="12.75">
      <c r="K171" s="7"/>
    </row>
    <row r="172" ht="12.75">
      <c r="K172" s="7"/>
    </row>
    <row r="173" ht="12.75">
      <c r="K173" s="7"/>
    </row>
    <row r="174" ht="12.75">
      <c r="K174" s="7"/>
    </row>
    <row r="175" ht="12.75">
      <c r="K175" s="7"/>
    </row>
    <row r="176" ht="12.75">
      <c r="K176" s="7"/>
    </row>
    <row r="177" ht="12.75">
      <c r="K177" s="7"/>
    </row>
    <row r="178" ht="12.75">
      <c r="K178" s="7"/>
    </row>
    <row r="179" ht="12.75">
      <c r="K179" s="7"/>
    </row>
    <row r="180" ht="12.75">
      <c r="K180" s="7"/>
    </row>
    <row r="181" ht="12.75">
      <c r="K181" s="7"/>
    </row>
    <row r="182" ht="12.75">
      <c r="K182" s="7"/>
    </row>
    <row r="183" ht="12.75">
      <c r="K183" s="7"/>
    </row>
    <row r="184" ht="12.75">
      <c r="K184" s="7"/>
    </row>
    <row r="185" ht="12.75">
      <c r="K185" s="7"/>
    </row>
    <row r="186" ht="12.75">
      <c r="K186" s="7"/>
    </row>
    <row r="187" ht="12.75">
      <c r="K187" s="7"/>
    </row>
    <row r="188" ht="12.75">
      <c r="K188" s="7"/>
    </row>
    <row r="189" ht="12.75">
      <c r="K189" s="7"/>
    </row>
    <row r="190" ht="12.75">
      <c r="K190" s="7"/>
    </row>
    <row r="191" ht="12.75">
      <c r="K191" s="7"/>
    </row>
    <row r="192" ht="12.75">
      <c r="K192" s="7"/>
    </row>
    <row r="193" ht="12.75">
      <c r="K193" s="7"/>
    </row>
    <row r="194" ht="12.75">
      <c r="K194" s="7"/>
    </row>
    <row r="195" ht="12.75">
      <c r="K195" s="7"/>
    </row>
    <row r="196" ht="12.75">
      <c r="K196" s="7"/>
    </row>
    <row r="197" ht="12.75">
      <c r="K197" s="7"/>
    </row>
    <row r="198" ht="12.75">
      <c r="K198" s="7"/>
    </row>
    <row r="199" ht="12.75">
      <c r="K199" s="7"/>
    </row>
    <row r="200" ht="12.75">
      <c r="K200" s="7"/>
    </row>
    <row r="201" ht="12.75">
      <c r="K201" s="7"/>
    </row>
    <row r="202" ht="12.75">
      <c r="K202" s="7"/>
    </row>
    <row r="203" ht="12.75">
      <c r="K203" s="7"/>
    </row>
  </sheetData>
  <mergeCells count="4">
    <mergeCell ref="K8:K26"/>
    <mergeCell ref="A1:L1"/>
    <mergeCell ref="A3:L3"/>
    <mergeCell ref="I7:J7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2" r:id="rId1"/>
  <headerFooter alignWithMargins="0">
    <oddHeader>&amp;LElezioi comunali 29 - 30 maggio 2011. Comune di DOMODOSSOLA - Ballottaggio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L31"/>
  <sheetViews>
    <sheetView zoomScale="75" zoomScaleNormal="75" workbookViewId="0" topLeftCell="A1">
      <selection activeCell="H17" sqref="H17"/>
    </sheetView>
  </sheetViews>
  <sheetFormatPr defaultColWidth="9.140625" defaultRowHeight="12.75"/>
  <cols>
    <col min="1" max="1" width="21.00390625" style="0" customWidth="1"/>
    <col min="2" max="2" width="8.28125" style="157" customWidth="1"/>
    <col min="3" max="3" width="7.421875" style="157" customWidth="1"/>
    <col min="4" max="4" width="7.7109375" style="158" customWidth="1"/>
    <col min="5" max="5" width="23.7109375" style="458" customWidth="1"/>
    <col min="6" max="6" width="9.8515625" style="312" customWidth="1"/>
    <col min="7" max="7" width="9.57421875" style="476" customWidth="1"/>
    <col min="8" max="8" width="44.00390625" style="0" bestFit="1" customWidth="1"/>
    <col min="9" max="9" width="9.8515625" style="157" customWidth="1"/>
    <col min="10" max="10" width="9.7109375" style="158" bestFit="1" customWidth="1"/>
    <col min="11" max="11" width="10.140625" style="0" customWidth="1"/>
    <col min="12" max="12" width="9.140625" style="157" customWidth="1"/>
  </cols>
  <sheetData>
    <row r="2" spans="1:12" s="36" customFormat="1" ht="21" customHeight="1">
      <c r="A2" s="486" t="s">
        <v>36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</row>
    <row r="3" spans="1:12" ht="12.75">
      <c r="A3" s="4"/>
      <c r="B3" s="6"/>
      <c r="C3" s="6"/>
      <c r="D3" s="5"/>
      <c r="E3" s="4"/>
      <c r="F3" s="19"/>
      <c r="G3" s="463"/>
      <c r="H3" s="4"/>
      <c r="I3" s="6"/>
      <c r="J3" s="5"/>
      <c r="K3" s="15"/>
      <c r="L3" s="134"/>
    </row>
    <row r="4" spans="1:12" ht="15">
      <c r="A4" s="482" t="s">
        <v>489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</row>
    <row r="5" spans="1:12" ht="15">
      <c r="A5" s="35"/>
      <c r="B5" s="137"/>
      <c r="C5" s="137"/>
      <c r="D5" s="37"/>
      <c r="E5" s="450"/>
      <c r="F5" s="137"/>
      <c r="G5" s="188"/>
      <c r="H5" s="35"/>
      <c r="I5" s="137"/>
      <c r="J5" s="37"/>
      <c r="K5" s="35"/>
      <c r="L5" s="137"/>
    </row>
    <row r="6" spans="1:12" ht="12.75">
      <c r="A6" s="4"/>
      <c r="B6" s="6"/>
      <c r="C6" s="6"/>
      <c r="D6" s="5"/>
      <c r="E6" s="4"/>
      <c r="F6" s="19"/>
      <c r="G6" s="463"/>
      <c r="H6" s="4"/>
      <c r="I6" s="6"/>
      <c r="J6" s="5"/>
      <c r="K6" s="15"/>
      <c r="L6" s="134"/>
    </row>
    <row r="7" spans="1:12" ht="12.75">
      <c r="A7" s="4"/>
      <c r="B7" s="6"/>
      <c r="C7" s="6"/>
      <c r="D7" s="5"/>
      <c r="E7" s="4"/>
      <c r="F7" s="19"/>
      <c r="G7" s="463"/>
      <c r="H7" s="4"/>
      <c r="I7" s="6"/>
      <c r="J7" s="5"/>
      <c r="K7" s="15"/>
      <c r="L7" s="134"/>
    </row>
    <row r="8" spans="1:12" ht="27.75" customHeight="1">
      <c r="A8" s="8" t="s">
        <v>0</v>
      </c>
      <c r="B8" s="23" t="s">
        <v>6</v>
      </c>
      <c r="C8" s="23" t="s">
        <v>7</v>
      </c>
      <c r="D8" s="138" t="s">
        <v>5</v>
      </c>
      <c r="E8" s="451" t="s">
        <v>1</v>
      </c>
      <c r="F8" s="23" t="s">
        <v>4</v>
      </c>
      <c r="G8" s="464" t="s">
        <v>8</v>
      </c>
      <c r="H8" s="8" t="s">
        <v>9</v>
      </c>
      <c r="I8" s="494" t="s">
        <v>4</v>
      </c>
      <c r="J8" s="494"/>
      <c r="K8" s="8" t="s">
        <v>2</v>
      </c>
      <c r="L8" s="139" t="s">
        <v>3</v>
      </c>
    </row>
    <row r="9" spans="1:12" ht="17.25" customHeight="1">
      <c r="A9" s="159" t="s">
        <v>490</v>
      </c>
      <c r="B9" s="152">
        <v>31706</v>
      </c>
      <c r="C9" s="152">
        <v>20432</v>
      </c>
      <c r="D9" s="141" t="s">
        <v>491</v>
      </c>
      <c r="E9" s="452" t="s">
        <v>492</v>
      </c>
      <c r="F9" s="306">
        <v>10976</v>
      </c>
      <c r="G9" s="470" t="s">
        <v>493</v>
      </c>
      <c r="H9" s="120" t="s">
        <v>27</v>
      </c>
      <c r="I9" s="140">
        <v>5004</v>
      </c>
      <c r="J9" s="321" t="s">
        <v>498</v>
      </c>
      <c r="K9" s="477" t="s">
        <v>2</v>
      </c>
      <c r="L9" s="140"/>
    </row>
    <row r="10" spans="1:12" ht="18.75" customHeight="1">
      <c r="A10" s="160"/>
      <c r="B10" s="154"/>
      <c r="C10" s="154"/>
      <c r="D10" s="143"/>
      <c r="E10" s="453"/>
      <c r="F10" s="308"/>
      <c r="G10" s="471"/>
      <c r="H10" s="115" t="s">
        <v>29</v>
      </c>
      <c r="I10" s="142">
        <v>2094</v>
      </c>
      <c r="J10" s="300" t="s">
        <v>499</v>
      </c>
      <c r="K10" s="435"/>
      <c r="L10" s="142"/>
    </row>
    <row r="11" spans="1:12" ht="18.75" customHeight="1">
      <c r="A11" s="160"/>
      <c r="B11" s="154"/>
      <c r="C11" s="154"/>
      <c r="D11" s="143"/>
      <c r="E11" s="453"/>
      <c r="F11" s="308"/>
      <c r="G11" s="471"/>
      <c r="H11" s="115" t="s">
        <v>494</v>
      </c>
      <c r="I11" s="142">
        <v>1135</v>
      </c>
      <c r="J11" s="469">
        <v>0.28194444444444444</v>
      </c>
      <c r="K11" s="435"/>
      <c r="L11" s="142"/>
    </row>
    <row r="12" spans="1:12" ht="18.75" customHeight="1">
      <c r="A12" s="160"/>
      <c r="B12" s="154"/>
      <c r="C12" s="154"/>
      <c r="D12" s="143"/>
      <c r="E12" s="453"/>
      <c r="F12" s="308"/>
      <c r="G12" s="471"/>
      <c r="H12" s="115" t="s">
        <v>208</v>
      </c>
      <c r="I12" s="142">
        <v>594</v>
      </c>
      <c r="J12" s="300" t="s">
        <v>500</v>
      </c>
      <c r="K12" s="435"/>
      <c r="L12" s="142"/>
    </row>
    <row r="13" spans="1:12" ht="18.75" customHeight="1">
      <c r="A13" s="160"/>
      <c r="B13" s="154"/>
      <c r="C13" s="154"/>
      <c r="D13" s="143"/>
      <c r="E13" s="453"/>
      <c r="F13" s="308"/>
      <c r="G13" s="471"/>
      <c r="H13" s="115" t="s">
        <v>495</v>
      </c>
      <c r="I13" s="142">
        <v>546</v>
      </c>
      <c r="J13" s="300" t="s">
        <v>501</v>
      </c>
      <c r="K13" s="435"/>
      <c r="L13" s="142"/>
    </row>
    <row r="14" spans="1:12" ht="18.75" customHeight="1">
      <c r="A14" s="160"/>
      <c r="B14" s="154"/>
      <c r="C14" s="154"/>
      <c r="D14" s="143"/>
      <c r="E14" s="453"/>
      <c r="F14" s="308"/>
      <c r="G14" s="471"/>
      <c r="H14" s="115" t="s">
        <v>30</v>
      </c>
      <c r="I14" s="142">
        <v>512</v>
      </c>
      <c r="J14" s="300" t="s">
        <v>502</v>
      </c>
      <c r="K14" s="435"/>
      <c r="L14" s="142"/>
    </row>
    <row r="15" spans="1:12" ht="18.75" customHeight="1">
      <c r="A15" s="160"/>
      <c r="B15" s="154"/>
      <c r="C15" s="154"/>
      <c r="D15" s="143"/>
      <c r="E15" s="453"/>
      <c r="F15" s="308"/>
      <c r="G15" s="471"/>
      <c r="H15" s="115" t="s">
        <v>486</v>
      </c>
      <c r="I15" s="142">
        <v>492</v>
      </c>
      <c r="J15" s="300" t="s">
        <v>503</v>
      </c>
      <c r="K15" s="435"/>
      <c r="L15" s="142"/>
    </row>
    <row r="16" spans="1:12" ht="18.75" customHeight="1">
      <c r="A16" s="160"/>
      <c r="B16" s="154"/>
      <c r="C16" s="154"/>
      <c r="D16" s="143"/>
      <c r="E16" s="453"/>
      <c r="F16" s="308"/>
      <c r="G16" s="471"/>
      <c r="H16" s="116" t="s">
        <v>496</v>
      </c>
      <c r="I16" s="144">
        <v>153</v>
      </c>
      <c r="J16" s="303" t="s">
        <v>504</v>
      </c>
      <c r="K16" s="436"/>
      <c r="L16" s="144"/>
    </row>
    <row r="17" spans="1:12" ht="18.75" customHeight="1">
      <c r="A17" s="160"/>
      <c r="B17" s="154"/>
      <c r="C17" s="154"/>
      <c r="D17" s="143"/>
      <c r="E17" s="455"/>
      <c r="F17" s="310"/>
      <c r="G17" s="473"/>
      <c r="H17" s="145" t="s">
        <v>132</v>
      </c>
      <c r="I17" s="319">
        <f>SUM(I9:I16)</f>
        <v>10530</v>
      </c>
      <c r="J17" s="320" t="s">
        <v>497</v>
      </c>
      <c r="K17" s="468"/>
      <c r="L17" s="317"/>
    </row>
    <row r="18" spans="1:12" ht="16.5" customHeight="1">
      <c r="A18" s="160"/>
      <c r="B18" s="154"/>
      <c r="C18" s="154"/>
      <c r="D18" s="143"/>
      <c r="E18" s="453" t="s">
        <v>505</v>
      </c>
      <c r="F18" s="308">
        <v>4228</v>
      </c>
      <c r="G18" s="444">
        <v>0.9097222222222222</v>
      </c>
      <c r="H18" s="115" t="s">
        <v>506</v>
      </c>
      <c r="I18" s="297">
        <v>1152</v>
      </c>
      <c r="J18" s="502">
        <v>0.2888888888888889</v>
      </c>
      <c r="K18" s="435"/>
      <c r="L18" s="142"/>
    </row>
    <row r="19" spans="1:12" ht="17.25" customHeight="1">
      <c r="A19" s="155"/>
      <c r="B19" s="154"/>
      <c r="C19" s="154"/>
      <c r="D19" s="156"/>
      <c r="E19" s="453"/>
      <c r="F19" s="308"/>
      <c r="G19" s="471"/>
      <c r="H19" s="115" t="s">
        <v>507</v>
      </c>
      <c r="I19" s="297">
        <v>761</v>
      </c>
      <c r="J19" s="301" t="s">
        <v>508</v>
      </c>
      <c r="K19" s="435"/>
      <c r="L19" s="142"/>
    </row>
    <row r="20" spans="1:12" ht="18" customHeight="1">
      <c r="A20" s="155"/>
      <c r="B20" s="154"/>
      <c r="C20" s="154"/>
      <c r="D20" s="156"/>
      <c r="E20" s="453"/>
      <c r="F20" s="308"/>
      <c r="G20" s="471"/>
      <c r="H20" s="115" t="s">
        <v>259</v>
      </c>
      <c r="I20" s="297">
        <v>453</v>
      </c>
      <c r="J20" s="301" t="s">
        <v>509</v>
      </c>
      <c r="K20" s="435"/>
      <c r="L20" s="142"/>
    </row>
    <row r="21" spans="1:12" ht="17.25" customHeight="1">
      <c r="A21" s="155"/>
      <c r="B21" s="154"/>
      <c r="C21" s="154"/>
      <c r="D21" s="156"/>
      <c r="E21" s="453"/>
      <c r="F21" s="308"/>
      <c r="G21" s="471"/>
      <c r="H21" s="292" t="s">
        <v>510</v>
      </c>
      <c r="I21" s="293">
        <v>441</v>
      </c>
      <c r="J21" s="303" t="s">
        <v>511</v>
      </c>
      <c r="K21" s="436"/>
      <c r="L21" s="144"/>
    </row>
    <row r="22" spans="1:12" ht="18.75" customHeight="1">
      <c r="A22" s="155"/>
      <c r="B22" s="154"/>
      <c r="C22" s="154"/>
      <c r="D22" s="156"/>
      <c r="E22" s="455"/>
      <c r="F22" s="310"/>
      <c r="G22" s="473"/>
      <c r="H22" s="145" t="s">
        <v>132</v>
      </c>
      <c r="I22" s="319">
        <f>SUM(I18:I21)</f>
        <v>2807</v>
      </c>
      <c r="J22" s="320" t="s">
        <v>512</v>
      </c>
      <c r="K22" s="468"/>
      <c r="L22" s="317"/>
    </row>
    <row r="23" spans="1:12" ht="18.75" customHeight="1">
      <c r="A23" s="155"/>
      <c r="B23" s="154"/>
      <c r="C23" s="154"/>
      <c r="D23" s="156"/>
      <c r="E23" s="454" t="s">
        <v>513</v>
      </c>
      <c r="F23" s="315">
        <v>2981</v>
      </c>
      <c r="G23" s="472" t="s">
        <v>514</v>
      </c>
      <c r="H23" s="314" t="s">
        <v>64</v>
      </c>
      <c r="I23" s="319">
        <v>2803</v>
      </c>
      <c r="J23" s="320" t="s">
        <v>515</v>
      </c>
      <c r="K23" s="468"/>
      <c r="L23" s="317"/>
    </row>
    <row r="24" spans="1:12" ht="19.5" customHeight="1">
      <c r="A24" s="155"/>
      <c r="B24" s="154"/>
      <c r="C24" s="154"/>
      <c r="D24" s="156"/>
      <c r="E24" s="454" t="s">
        <v>516</v>
      </c>
      <c r="F24" s="315">
        <v>1048</v>
      </c>
      <c r="G24" s="472" t="s">
        <v>518</v>
      </c>
      <c r="H24" s="504" t="s">
        <v>519</v>
      </c>
      <c r="I24" s="319">
        <v>1013</v>
      </c>
      <c r="J24" s="320" t="s">
        <v>353</v>
      </c>
      <c r="K24" s="468"/>
      <c r="L24" s="317"/>
    </row>
    <row r="25" spans="1:12" ht="18.75" customHeight="1">
      <c r="A25" s="164"/>
      <c r="B25" s="163"/>
      <c r="C25" s="163"/>
      <c r="D25" s="150"/>
      <c r="E25" s="454" t="s">
        <v>517</v>
      </c>
      <c r="F25" s="315">
        <v>426</v>
      </c>
      <c r="G25" s="472" t="s">
        <v>520</v>
      </c>
      <c r="H25" s="314" t="s">
        <v>75</v>
      </c>
      <c r="I25" s="319">
        <v>390</v>
      </c>
      <c r="J25" s="320" t="s">
        <v>521</v>
      </c>
      <c r="K25" s="468"/>
      <c r="L25" s="317"/>
    </row>
    <row r="26" spans="1:12" ht="12.75" customHeight="1">
      <c r="A26" s="155"/>
      <c r="B26" s="154"/>
      <c r="C26" s="154"/>
      <c r="D26" s="156"/>
      <c r="E26" s="456"/>
      <c r="F26" s="325"/>
      <c r="G26" s="474"/>
      <c r="H26" s="151"/>
      <c r="I26" s="152"/>
      <c r="J26" s="153"/>
      <c r="K26" s="151"/>
      <c r="L26" s="152"/>
    </row>
    <row r="27" spans="1:12" ht="12.75">
      <c r="A27" s="155"/>
      <c r="B27" s="154"/>
      <c r="C27" s="154"/>
      <c r="D27" s="156"/>
      <c r="E27" s="457"/>
      <c r="F27" s="327"/>
      <c r="G27" s="475"/>
      <c r="H27" s="155"/>
      <c r="I27" s="154"/>
      <c r="J27" s="156"/>
      <c r="K27" s="155"/>
      <c r="L27" s="154"/>
    </row>
    <row r="28" spans="1:12" ht="12.75">
      <c r="A28" s="155"/>
      <c r="B28" s="154"/>
      <c r="C28" s="154"/>
      <c r="D28" s="156"/>
      <c r="E28" s="457"/>
      <c r="F28" s="327"/>
      <c r="G28" s="475"/>
      <c r="H28" s="155"/>
      <c r="I28" s="154"/>
      <c r="J28" s="156"/>
      <c r="K28" s="155"/>
      <c r="L28" s="154"/>
    </row>
    <row r="29" spans="5:12" ht="12.75">
      <c r="E29" s="457"/>
      <c r="F29" s="327"/>
      <c r="G29" s="475"/>
      <c r="I29" s="154"/>
      <c r="J29" s="156"/>
      <c r="K29" s="155"/>
      <c r="L29" s="154"/>
    </row>
    <row r="30" spans="5:12" ht="12.75">
      <c r="E30" s="457"/>
      <c r="F30" s="327"/>
      <c r="G30" s="475"/>
      <c r="H30" s="155" t="s">
        <v>373</v>
      </c>
      <c r="I30" s="154"/>
      <c r="J30" s="156"/>
      <c r="K30" s="155"/>
      <c r="L30" s="154"/>
    </row>
    <row r="31" spans="5:12" ht="12.75">
      <c r="E31" s="457"/>
      <c r="F31" s="327"/>
      <c r="G31" s="475"/>
      <c r="H31" s="155"/>
      <c r="I31" s="154"/>
      <c r="J31" s="156"/>
      <c r="K31" s="155"/>
      <c r="L31" s="154"/>
    </row>
  </sheetData>
  <mergeCells count="3">
    <mergeCell ref="A2:L2"/>
    <mergeCell ref="A4:L4"/>
    <mergeCell ref="I8:J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2012-05-21T08:15:45Z</cp:lastPrinted>
  <dcterms:created xsi:type="dcterms:W3CDTF">2007-05-28T12:35:28Z</dcterms:created>
  <dcterms:modified xsi:type="dcterms:W3CDTF">2012-06-14T08:12:13Z</dcterms:modified>
  <cp:category/>
  <cp:version/>
  <cp:contentType/>
  <cp:contentStatus/>
</cp:coreProperties>
</file>