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2120" windowHeight="8880" activeTab="0"/>
  </bookViews>
  <sheets>
    <sheet name="Senato della Repubbli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<sst xmlns="http://schemas.openxmlformats.org/spreadsheetml/2006/main" count="48" uniqueCount="32">
  <si>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LISTE</t>
  </si>
  <si>
    <t>ROSA NEL PUGNO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</si>
  <si>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</si>
  <si>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</si>
  <si>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</si>
  <si>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</si>
  <si>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</si>
  <si>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</si>
  <si>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</si>
  <si>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</si>
  <si>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TOT PIEMONTE</t>
  </si>
  <si>
    <t>INSIEME CON L'UNIONE</t>
  </si>
  <si>
    <t>POPOLARI - UDEUR</t>
  </si>
  <si>
    <t>DEMOCRATICI DI SINISTRA</t>
  </si>
  <si>
    <t>RIFONDAZIONE COMUNISTA</t>
  </si>
  <si>
    <t>DI PIETRO ITALIA DEI VALORI</t>
  </si>
  <si>
    <t>PENSIONATI</t>
  </si>
  <si>
    <t>ALLEANZA NAZIONALE</t>
  </si>
  <si>
    <t>UDC</t>
  </si>
  <si>
    <t>NO EURO</t>
  </si>
  <si>
    <t>FIAMMA TRICOLORE</t>
  </si>
  <si>
    <t>FORZA ITALIA</t>
  </si>
  <si>
    <t>ALTERNATIVA SOCIALE con Alessandra Mussolini</t>
  </si>
  <si>
    <t>ECOLOGISTI DEMOCRATICI</t>
  </si>
  <si>
    <t>LEGA NORD</t>
  </si>
  <si>
    <t>DEMOCRAZIA E' LIBERTA'  LA MARGHERITA</t>
  </si>
  <si>
    <t>VOTI</t>
  </si>
  <si>
    <t>%</t>
  </si>
  <si>
    <t>I SOCIALISTI</t>
  </si>
  <si>
    <t>TOTALE COALIZIONE - UNIONE</t>
  </si>
  <si>
    <t>TOTALE COALIZIONE - CDL</t>
  </si>
  <si>
    <t>TOTALE PIEMONTE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</si>
</sst>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%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3" borderId="1" xfId="0" applyNumberFormat="1" applyFont="1" applyFill="1" applyBorder="1" applyAlignment="1">
      <alignment/>
    </xf>
    <xf numFmtId="171" fontId="2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vertical="top"/>
    </xf>
    <xf numFmtId="171" fontId="2" fillId="2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3" fontId="1" fillId="0" borderId="1" xfId="0" applyNumberFormat="1" applyFont="1" applyBorder="1" applyAlignment="1">
      <alignment vertical="top"/>
    </xf>
    <xf numFmtId="171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3.57421875" style="1" customWidth="1"/>
    <col min="2" max="2" width="7.421875" style="1" bestFit="1" customWidth="1"/>
    <col min="3" max="3" width="9.28125" style="1" bestFit="1" customWidth="1"/>
    <col min="4" max="4" width="7.421875" style="1" bestFit="1" customWidth="1"/>
    <col min="5" max="5" width="9.28125" style="1" bestFit="1" customWidth="1"/>
    <col min="6" max="6" width="7.421875" style="1" bestFit="1" customWidth="1"/>
    <col min="7" max="7" width="9.28125" style="1" bestFit="1" customWidth="1"/>
    <col min="8" max="8" width="7.421875" style="1" bestFit="1" customWidth="1"/>
    <col min="9" max="9" width="9.28125" style="1" bestFit="1" customWidth="1"/>
    <col min="10" max="10" width="7.421875" style="1" bestFit="1" customWidth="1"/>
    <col min="11" max="11" width="9.28125" style="1" bestFit="1" customWidth="1"/>
    <col min="12" max="12" width="8.8515625" style="1" bestFit="1" customWidth="1"/>
    <col min="13" max="13" width="9.28125" style="1" bestFit="1" customWidth="1"/>
    <col min="14" max="14" width="12.8515625" style="1" customWidth="1"/>
    <col min="15" max="15" width="9.28125" style="1" bestFit="1" customWidth="1"/>
    <col min="16" max="16" width="7.421875" style="1" bestFit="1" customWidth="1"/>
    <col min="17" max="17" width="9.28125" style="1" bestFit="1" customWidth="1"/>
    <col min="18" max="18" width="8.8515625" style="1" bestFit="1" customWidth="1"/>
    <col min="19" max="19" width="9.28125" style="1" bestFit="1" customWidth="1"/>
    <col min="20" max="16384" width="9.140625" style="1" customWidth="1"/>
  </cols>
  <sheetData>
    <row r="1" spans="2:19" ht="12">
      <c r="B1" s="13" t="s">
        <v>2</v>
      </c>
      <c r="C1" s="13"/>
      <c r="D1" s="14" t="s">
        <v>3</v>
      </c>
      <c r="E1" s="14"/>
      <c r="F1" s="14" t="s">
        <v>4</v>
      </c>
      <c r="G1" s="14"/>
      <c r="H1" s="14" t="s">
        <v>5</v>
      </c>
      <c r="I1" s="14"/>
      <c r="J1" s="14" t="s">
        <v>6</v>
      </c>
      <c r="K1" s="14"/>
      <c r="L1" s="14" t="s">
        <v>7</v>
      </c>
      <c r="M1" s="14"/>
      <c r="N1" s="14" t="s">
        <v>8</v>
      </c>
      <c r="O1" s="14"/>
      <c r="P1" s="14" t="s">
        <v>9</v>
      </c>
      <c r="Q1" s="14"/>
      <c r="R1" s="14" t="s">
        <v>10</v>
      </c>
      <c r="S1" s="14"/>
    </row>
    <row r="2" spans="1:19" ht="12">
      <c r="A2" s="3" t="s">
        <v>0</v>
      </c>
      <c r="B2" s="2" t="s">
        <v>26</v>
      </c>
      <c r="C2" s="2" t="s">
        <v>27</v>
      </c>
      <c r="D2" s="2" t="s">
        <v>26</v>
      </c>
      <c r="E2" s="2" t="s">
        <v>27</v>
      </c>
      <c r="F2" s="2" t="s">
        <v>26</v>
      </c>
      <c r="G2" s="2" t="s">
        <v>27</v>
      </c>
      <c r="H2" s="2" t="s">
        <v>26</v>
      </c>
      <c r="I2" s="2" t="s">
        <v>27</v>
      </c>
      <c r="J2" s="2" t="s">
        <v>26</v>
      </c>
      <c r="K2" s="2" t="s">
        <v>27</v>
      </c>
      <c r="L2" s="2" t="s">
        <v>26</v>
      </c>
      <c r="M2" s="2" t="s">
        <v>27</v>
      </c>
      <c r="N2" s="2" t="s">
        <v>26</v>
      </c>
      <c r="O2" s="2" t="s">
        <v>27</v>
      </c>
      <c r="P2" s="2" t="s">
        <v>26</v>
      </c>
      <c r="Q2" s="2" t="s">
        <v>27</v>
      </c>
      <c r="R2" s="2" t="s">
        <v>26</v>
      </c>
      <c r="S2" s="2" t="s">
        <v>27</v>
      </c>
    </row>
    <row r="3" spans="1:19" ht="12">
      <c r="A3" s="4" t="s">
        <v>1</v>
      </c>
      <c r="B3" s="5">
        <v>8434</v>
      </c>
      <c r="C3" s="6">
        <f>B3/B$22</f>
        <v>0.030957843155248042</v>
      </c>
      <c r="D3" s="5">
        <v>2827</v>
      </c>
      <c r="E3" s="6">
        <f>D3/D$22</f>
        <v>0.021981867097958106</v>
      </c>
      <c r="F3" s="5">
        <v>2998</v>
      </c>
      <c r="G3" s="6">
        <f>F3/F$22</f>
        <v>0.024953389266213877</v>
      </c>
      <c r="H3" s="5">
        <v>7448</v>
      </c>
      <c r="I3" s="6">
        <f>H3/H$22</f>
        <v>0.021721061672300104</v>
      </c>
      <c r="J3" s="5">
        <v>4865</v>
      </c>
      <c r="K3" s="6">
        <f>J3/J$22</f>
        <v>0.022082921028024657</v>
      </c>
      <c r="L3" s="5">
        <v>39734</v>
      </c>
      <c r="M3" s="6">
        <f>L3/L$22</f>
        <v>0.028637612470413902</v>
      </c>
      <c r="N3" s="5">
        <v>2295</v>
      </c>
      <c r="O3" s="6">
        <f>N3/N$22</f>
        <v>0.022653913352483047</v>
      </c>
      <c r="P3" s="5">
        <v>2712</v>
      </c>
      <c r="Q3" s="6">
        <f>P3/P$22</f>
        <v>0.024121461162846546</v>
      </c>
      <c r="R3" s="5">
        <f>SUM(P3+N3+L3+J3+H3+F3+D3+B3)</f>
        <v>71313</v>
      </c>
      <c r="S3" s="6">
        <f>R3/R$22</f>
        <v>0.026553862491705757</v>
      </c>
    </row>
    <row r="4" spans="1:19" s="20" customFormat="1" ht="24">
      <c r="A4" s="4" t="s">
        <v>25</v>
      </c>
      <c r="B4" s="18">
        <v>25239</v>
      </c>
      <c r="C4" s="19">
        <f aca="true" t="shared" si="0" ref="C4:C20">B4/B$22</f>
        <v>0.09264228164516307</v>
      </c>
      <c r="D4" s="18">
        <v>15585</v>
      </c>
      <c r="E4" s="19">
        <f aca="true" t="shared" si="1" ref="E4:E20">D4/D$22</f>
        <v>0.12118408161361056</v>
      </c>
      <c r="F4" s="18">
        <v>13338</v>
      </c>
      <c r="G4" s="19">
        <f aca="true" t="shared" si="2" ref="G4:G20">F4/F$22</f>
        <v>0.111016779864163</v>
      </c>
      <c r="H4" s="18">
        <v>45330</v>
      </c>
      <c r="I4" s="19">
        <f aca="true" t="shared" si="3" ref="I4:I20">H4/H$22</f>
        <v>0.1321986742219876</v>
      </c>
      <c r="J4" s="18">
        <v>22972</v>
      </c>
      <c r="K4" s="19">
        <f aca="true" t="shared" si="4" ref="K4:K20">J4/J$22</f>
        <v>0.10427314734959556</v>
      </c>
      <c r="L4" s="18">
        <v>172880</v>
      </c>
      <c r="M4" s="19">
        <f aca="true" t="shared" si="5" ref="M4:M20">L4/L$22</f>
        <v>0.12460035344755513</v>
      </c>
      <c r="N4" s="18">
        <v>7769</v>
      </c>
      <c r="O4" s="19">
        <f aca="true" t="shared" si="6" ref="O4:O20">N4/N$22</f>
        <v>0.07668769186729446</v>
      </c>
      <c r="P4" s="18">
        <v>12077</v>
      </c>
      <c r="Q4" s="19">
        <f aca="true" t="shared" si="7" ref="Q4:Q20">P4/P$22</f>
        <v>0.10741699353381184</v>
      </c>
      <c r="R4" s="18">
        <f aca="true" t="shared" si="8" ref="R4:R20">SUM(P4+N4+L4+J4+H4+F4+D4+B4)</f>
        <v>315190</v>
      </c>
      <c r="S4" s="19">
        <f aca="true" t="shared" si="9" ref="S4:S21">R4/R$22</f>
        <v>0.11736306029420636</v>
      </c>
    </row>
    <row r="5" spans="1:19" ht="12">
      <c r="A5" s="4" t="s">
        <v>28</v>
      </c>
      <c r="B5" s="5">
        <v>656</v>
      </c>
      <c r="C5" s="6">
        <f t="shared" si="0"/>
        <v>0.0024079138143043295</v>
      </c>
      <c r="D5" s="5">
        <v>286</v>
      </c>
      <c r="E5" s="6">
        <f t="shared" si="1"/>
        <v>0.0022238464768362283</v>
      </c>
      <c r="F5" s="5">
        <v>320</v>
      </c>
      <c r="G5" s="6">
        <f t="shared" si="2"/>
        <v>0.0026634705020641895</v>
      </c>
      <c r="H5" s="5">
        <v>799</v>
      </c>
      <c r="I5" s="6">
        <f t="shared" si="3"/>
        <v>0.0023301729694102827</v>
      </c>
      <c r="J5" s="5">
        <v>731</v>
      </c>
      <c r="K5" s="6">
        <f t="shared" si="4"/>
        <v>0.003318112080469892</v>
      </c>
      <c r="L5" s="5">
        <v>4352</v>
      </c>
      <c r="M5" s="6">
        <f t="shared" si="5"/>
        <v>0.0031366308318125863</v>
      </c>
      <c r="N5" s="5">
        <v>491</v>
      </c>
      <c r="O5" s="6">
        <f t="shared" si="6"/>
        <v>0.004846654229224041</v>
      </c>
      <c r="P5" s="5">
        <v>334</v>
      </c>
      <c r="Q5" s="6">
        <f t="shared" si="7"/>
        <v>0.0029707109249228415</v>
      </c>
      <c r="R5" s="5">
        <f t="shared" si="8"/>
        <v>7969</v>
      </c>
      <c r="S5" s="6">
        <f t="shared" si="9"/>
        <v>0.002967309329244362</v>
      </c>
    </row>
    <row r="6" spans="1:19" ht="12">
      <c r="A6" s="4" t="s">
        <v>11</v>
      </c>
      <c r="B6" s="5">
        <v>10736</v>
      </c>
      <c r="C6" s="6">
        <f t="shared" si="0"/>
        <v>0.03940756510727329</v>
      </c>
      <c r="D6" s="5">
        <v>5117</v>
      </c>
      <c r="E6" s="6">
        <f t="shared" si="1"/>
        <v>0.039788190286611826</v>
      </c>
      <c r="F6" s="5">
        <v>4778</v>
      </c>
      <c r="G6" s="6">
        <f t="shared" si="2"/>
        <v>0.03976894393394593</v>
      </c>
      <c r="H6" s="5">
        <v>11059</v>
      </c>
      <c r="I6" s="6">
        <f t="shared" si="3"/>
        <v>0.032252043640435935</v>
      </c>
      <c r="J6" s="5">
        <v>9777</v>
      </c>
      <c r="K6" s="6">
        <f t="shared" si="4"/>
        <v>0.04437918168365818</v>
      </c>
      <c r="L6" s="5">
        <v>68767</v>
      </c>
      <c r="M6" s="6">
        <f t="shared" si="5"/>
        <v>0.049562659101851134</v>
      </c>
      <c r="N6" s="5">
        <v>3958</v>
      </c>
      <c r="O6" s="6">
        <f t="shared" si="6"/>
        <v>0.039069363420099305</v>
      </c>
      <c r="P6" s="5">
        <v>4800</v>
      </c>
      <c r="Q6" s="6">
        <f t="shared" si="7"/>
        <v>0.042692851615657605</v>
      </c>
      <c r="R6" s="5">
        <f t="shared" si="8"/>
        <v>118992</v>
      </c>
      <c r="S6" s="6">
        <f t="shared" si="9"/>
        <v>0.04430745033322187</v>
      </c>
    </row>
    <row r="7" spans="1:19" ht="12">
      <c r="A7" s="4" t="s">
        <v>12</v>
      </c>
      <c r="B7" s="5">
        <v>1134</v>
      </c>
      <c r="C7" s="6">
        <f t="shared" si="0"/>
        <v>0.004162460770459009</v>
      </c>
      <c r="D7" s="5">
        <v>602</v>
      </c>
      <c r="E7" s="6">
        <f t="shared" si="1"/>
        <v>0.004680963563130802</v>
      </c>
      <c r="F7" s="5">
        <v>383</v>
      </c>
      <c r="G7" s="6">
        <f t="shared" si="2"/>
        <v>0.003187841257158077</v>
      </c>
      <c r="H7" s="5">
        <v>4273</v>
      </c>
      <c r="I7" s="6">
        <f t="shared" si="3"/>
        <v>0.012461613389599672</v>
      </c>
      <c r="J7" s="5">
        <v>1264</v>
      </c>
      <c r="K7" s="6">
        <f t="shared" si="4"/>
        <v>0.005737474240374752</v>
      </c>
      <c r="L7" s="5">
        <v>7608</v>
      </c>
      <c r="M7" s="6">
        <f t="shared" si="5"/>
        <v>0.00548333809017237</v>
      </c>
      <c r="N7" s="5">
        <v>275</v>
      </c>
      <c r="O7" s="6">
        <f t="shared" si="6"/>
        <v>0.0027145212078138726</v>
      </c>
      <c r="P7" s="5">
        <v>461</v>
      </c>
      <c r="Q7" s="6">
        <f t="shared" si="7"/>
        <v>0.004100292623920449</v>
      </c>
      <c r="R7" s="5">
        <f t="shared" si="8"/>
        <v>16000</v>
      </c>
      <c r="S7" s="6">
        <f t="shared" si="9"/>
        <v>0.005957704764450972</v>
      </c>
    </row>
    <row r="8" spans="1:19" s="20" customFormat="1" ht="12">
      <c r="A8" s="4" t="s">
        <v>13</v>
      </c>
      <c r="B8" s="18">
        <v>51238</v>
      </c>
      <c r="C8" s="19">
        <f t="shared" si="0"/>
        <v>0.18807421953860554</v>
      </c>
      <c r="D8" s="18">
        <v>16408</v>
      </c>
      <c r="E8" s="19">
        <f t="shared" si="1"/>
        <v>0.12758347199975117</v>
      </c>
      <c r="F8" s="18">
        <v>19499</v>
      </c>
      <c r="G8" s="19">
        <f t="shared" si="2"/>
        <v>0.16229691037421762</v>
      </c>
      <c r="H8" s="18">
        <v>35739</v>
      </c>
      <c r="I8" s="19">
        <f t="shared" si="3"/>
        <v>0.1042278495040727</v>
      </c>
      <c r="J8" s="18">
        <v>30259</v>
      </c>
      <c r="K8" s="19">
        <f t="shared" si="4"/>
        <v>0.13734986791099651</v>
      </c>
      <c r="L8" s="18">
        <v>266900</v>
      </c>
      <c r="M8" s="19">
        <f t="shared" si="5"/>
        <v>0.19236368773225626</v>
      </c>
      <c r="N8" s="18">
        <v>17233</v>
      </c>
      <c r="O8" s="19">
        <f t="shared" si="6"/>
        <v>0.17010670536093261</v>
      </c>
      <c r="P8" s="18">
        <v>16240</v>
      </c>
      <c r="Q8" s="19">
        <f t="shared" si="7"/>
        <v>0.14444414796630822</v>
      </c>
      <c r="R8" s="18">
        <f t="shared" si="8"/>
        <v>453516</v>
      </c>
      <c r="S8" s="19">
        <f t="shared" si="9"/>
        <v>0.16886965212217167</v>
      </c>
    </row>
    <row r="9" spans="1:19" s="20" customFormat="1" ht="17.25" customHeight="1">
      <c r="A9" s="4" t="s">
        <v>14</v>
      </c>
      <c r="B9" s="18">
        <v>21304</v>
      </c>
      <c r="C9" s="19">
        <f t="shared" si="0"/>
        <v>0.07819846935966378</v>
      </c>
      <c r="D9" s="18">
        <v>9082</v>
      </c>
      <c r="E9" s="19">
        <f t="shared" si="1"/>
        <v>0.07061878917002318</v>
      </c>
      <c r="F9" s="18">
        <v>8237</v>
      </c>
      <c r="G9" s="19">
        <f t="shared" si="2"/>
        <v>0.06855939539219603</v>
      </c>
      <c r="H9" s="18">
        <v>17000</v>
      </c>
      <c r="I9" s="19">
        <f t="shared" si="3"/>
        <v>0.04957814828532516</v>
      </c>
      <c r="J9" s="18">
        <v>16236</v>
      </c>
      <c r="K9" s="19">
        <f t="shared" si="4"/>
        <v>0.07369749348633264</v>
      </c>
      <c r="L9" s="18">
        <v>129528</v>
      </c>
      <c r="M9" s="19">
        <f t="shared" si="5"/>
        <v>0.09335512830492203</v>
      </c>
      <c r="N9" s="18">
        <v>7290</v>
      </c>
      <c r="O9" s="19">
        <f t="shared" si="6"/>
        <v>0.0719594894725932</v>
      </c>
      <c r="P9" s="18">
        <v>8129</v>
      </c>
      <c r="Q9" s="19">
        <f t="shared" si="7"/>
        <v>0.07230212307993347</v>
      </c>
      <c r="R9" s="18">
        <f t="shared" si="8"/>
        <v>216806</v>
      </c>
      <c r="S9" s="19">
        <f t="shared" si="9"/>
        <v>0.08072913369759734</v>
      </c>
    </row>
    <row r="10" spans="1:19" ht="12" customHeight="1">
      <c r="A10" s="4" t="s">
        <v>15</v>
      </c>
      <c r="B10" s="5">
        <v>6781</v>
      </c>
      <c r="C10" s="6">
        <f t="shared" si="0"/>
        <v>0.024890340815240334</v>
      </c>
      <c r="D10" s="5">
        <v>3954</v>
      </c>
      <c r="E10" s="6">
        <f t="shared" si="1"/>
        <v>0.030745066326609956</v>
      </c>
      <c r="F10" s="5">
        <v>2882</v>
      </c>
      <c r="G10" s="6">
        <f t="shared" si="2"/>
        <v>0.02398788120921561</v>
      </c>
      <c r="H10" s="5">
        <v>11821</v>
      </c>
      <c r="I10" s="6">
        <f t="shared" si="3"/>
        <v>0.034474311228284045</v>
      </c>
      <c r="J10" s="5">
        <v>6179</v>
      </c>
      <c r="K10" s="6">
        <f t="shared" si="4"/>
        <v>0.028047352319047144</v>
      </c>
      <c r="L10" s="5">
        <v>51478</v>
      </c>
      <c r="M10" s="6">
        <f t="shared" si="5"/>
        <v>0.03710190302390816</v>
      </c>
      <c r="N10" s="5">
        <v>2515</v>
      </c>
      <c r="O10" s="6">
        <f t="shared" si="6"/>
        <v>0.024825530318734145</v>
      </c>
      <c r="P10" s="5">
        <v>2536</v>
      </c>
      <c r="Q10" s="6">
        <f t="shared" si="7"/>
        <v>0.022556056603605767</v>
      </c>
      <c r="R10" s="5">
        <f t="shared" si="8"/>
        <v>88146</v>
      </c>
      <c r="S10" s="6">
        <f t="shared" si="9"/>
        <v>0.03282174026045596</v>
      </c>
    </row>
    <row r="11" spans="1:19" ht="12">
      <c r="A11" s="4" t="s">
        <v>16</v>
      </c>
      <c r="B11" s="5">
        <v>3801</v>
      </c>
      <c r="C11" s="6">
        <f t="shared" si="0"/>
        <v>0.013951951841723714</v>
      </c>
      <c r="D11" s="5">
        <v>1967</v>
      </c>
      <c r="E11" s="6">
        <f t="shared" si="1"/>
        <v>0.015294776293485529</v>
      </c>
      <c r="F11" s="5">
        <v>1753</v>
      </c>
      <c r="G11" s="6">
        <f t="shared" si="2"/>
        <v>0.014590824344120389</v>
      </c>
      <c r="H11" s="5">
        <v>5045</v>
      </c>
      <c r="I11" s="6">
        <f t="shared" si="3"/>
        <v>0.014713044594086202</v>
      </c>
      <c r="J11" s="5">
        <v>4082</v>
      </c>
      <c r="K11" s="6">
        <f t="shared" si="4"/>
        <v>0.01852877361488112</v>
      </c>
      <c r="L11" s="5">
        <v>21384</v>
      </c>
      <c r="M11" s="6">
        <f t="shared" si="5"/>
        <v>0.015412158480579124</v>
      </c>
      <c r="N11" s="5">
        <v>1099</v>
      </c>
      <c r="O11" s="6">
        <f t="shared" si="6"/>
        <v>0.010848213845045258</v>
      </c>
      <c r="P11" s="5">
        <v>2130</v>
      </c>
      <c r="Q11" s="6">
        <f t="shared" si="7"/>
        <v>0.018944952904448063</v>
      </c>
      <c r="R11" s="5">
        <f t="shared" si="8"/>
        <v>41261</v>
      </c>
      <c r="S11" s="6">
        <f t="shared" si="9"/>
        <v>0.01536380351787572</v>
      </c>
    </row>
    <row r="12" spans="1:19" s="17" customFormat="1" ht="24">
      <c r="A12" s="7" t="s">
        <v>29</v>
      </c>
      <c r="B12" s="15">
        <f>SUM(B3:B11)</f>
        <v>129323</v>
      </c>
      <c r="C12" s="16">
        <f>B12/B22</f>
        <v>0.4746930460476811</v>
      </c>
      <c r="D12" s="15">
        <f>SUM(D3:D11)</f>
        <v>55828</v>
      </c>
      <c r="E12" s="16">
        <f>D12/D22</f>
        <v>0.43410105282801736</v>
      </c>
      <c r="F12" s="15">
        <f>SUM(F3:F11)</f>
        <v>54188</v>
      </c>
      <c r="G12" s="16">
        <f>F12/F22</f>
        <v>0.4510254361432947</v>
      </c>
      <c r="H12" s="15">
        <f>SUM(H3:H11)</f>
        <v>138514</v>
      </c>
      <c r="I12" s="16">
        <f>H12/H22</f>
        <v>0.4039569195055017</v>
      </c>
      <c r="J12" s="15">
        <f>SUM(J3:J11)</f>
        <v>96365</v>
      </c>
      <c r="K12" s="16">
        <f>J12/J22</f>
        <v>0.43741432371338046</v>
      </c>
      <c r="L12" s="15">
        <f>SUM(L3:L11)</f>
        <v>762631</v>
      </c>
      <c r="M12" s="16">
        <f>L12/L22</f>
        <v>0.5496534714834707</v>
      </c>
      <c r="N12" s="15">
        <f>SUM(N3:N11)</f>
        <v>42925</v>
      </c>
      <c r="O12" s="16">
        <f>N12/N22</f>
        <v>0.4237120830742199</v>
      </c>
      <c r="P12" s="15">
        <f>SUM(P3:P11)</f>
        <v>49419</v>
      </c>
      <c r="Q12" s="16">
        <f>P12/P22</f>
        <v>0.4395495904154548</v>
      </c>
      <c r="R12" s="15">
        <f>SUM(R3:R11)</f>
        <v>1329193</v>
      </c>
      <c r="S12" s="16">
        <f t="shared" si="9"/>
        <v>0.49493371681093</v>
      </c>
    </row>
    <row r="13" spans="1:19" ht="12">
      <c r="A13" s="4" t="s">
        <v>17</v>
      </c>
      <c r="B13" s="5">
        <v>29446</v>
      </c>
      <c r="C13" s="6">
        <f t="shared" si="0"/>
        <v>0.10808449721952025</v>
      </c>
      <c r="D13" s="5">
        <v>15627</v>
      </c>
      <c r="E13" s="6">
        <f t="shared" si="1"/>
        <v>0.12151066046685224</v>
      </c>
      <c r="F13" s="5">
        <v>13478</v>
      </c>
      <c r="G13" s="6">
        <f t="shared" si="2"/>
        <v>0.11218204820881608</v>
      </c>
      <c r="H13" s="5">
        <v>36672</v>
      </c>
      <c r="I13" s="6">
        <f t="shared" si="3"/>
        <v>0.1069488149364379</v>
      </c>
      <c r="J13" s="5">
        <v>26467</v>
      </c>
      <c r="K13" s="6">
        <f t="shared" si="4"/>
        <v>0.12013744518987227</v>
      </c>
      <c r="L13" s="5">
        <v>168228</v>
      </c>
      <c r="M13" s="6">
        <f t="shared" si="5"/>
        <v>0.12124750265950546</v>
      </c>
      <c r="N13" s="5">
        <v>11980</v>
      </c>
      <c r="O13" s="6">
        <f t="shared" si="6"/>
        <v>0.11825441479858252</v>
      </c>
      <c r="P13" s="5">
        <v>12820</v>
      </c>
      <c r="Q13" s="6">
        <f t="shared" si="7"/>
        <v>0.11402549119015218</v>
      </c>
      <c r="R13" s="5">
        <f t="shared" si="8"/>
        <v>314718</v>
      </c>
      <c r="S13" s="6">
        <f t="shared" si="9"/>
        <v>0.11718730800365505</v>
      </c>
    </row>
    <row r="14" spans="1:19" ht="12">
      <c r="A14" s="4" t="s">
        <v>18</v>
      </c>
      <c r="B14" s="5">
        <v>14346</v>
      </c>
      <c r="C14" s="6">
        <f t="shared" si="0"/>
        <v>0.05265843228660047</v>
      </c>
      <c r="D14" s="5">
        <v>9459</v>
      </c>
      <c r="E14" s="6">
        <f t="shared" si="1"/>
        <v>0.07355022316221638</v>
      </c>
      <c r="F14" s="5">
        <v>6546</v>
      </c>
      <c r="G14" s="6">
        <f t="shared" si="2"/>
        <v>0.05448461845785058</v>
      </c>
      <c r="H14" s="5">
        <v>36212</v>
      </c>
      <c r="I14" s="6">
        <f t="shared" si="3"/>
        <v>0.10560728857107028</v>
      </c>
      <c r="J14" s="5">
        <v>11261</v>
      </c>
      <c r="K14" s="6">
        <f t="shared" si="4"/>
        <v>0.051115266946882974</v>
      </c>
      <c r="L14" s="5">
        <v>82129</v>
      </c>
      <c r="M14" s="6">
        <f t="shared" si="5"/>
        <v>0.05919309595265071</v>
      </c>
      <c r="N14" s="5">
        <v>4619</v>
      </c>
      <c r="O14" s="6">
        <f t="shared" si="6"/>
        <v>0.04559408530506283</v>
      </c>
      <c r="P14" s="5">
        <v>5564</v>
      </c>
      <c r="Q14" s="6">
        <f t="shared" si="7"/>
        <v>0.04948813049781644</v>
      </c>
      <c r="R14" s="5">
        <f t="shared" si="8"/>
        <v>170136</v>
      </c>
      <c r="S14" s="6">
        <f t="shared" si="9"/>
        <v>0.0633512536127894</v>
      </c>
    </row>
    <row r="15" spans="1:19" ht="12">
      <c r="A15" s="4" t="s">
        <v>19</v>
      </c>
      <c r="B15" s="5">
        <v>1018</v>
      </c>
      <c r="C15" s="6">
        <f t="shared" si="0"/>
        <v>0.003736671132563731</v>
      </c>
      <c r="D15" s="5">
        <v>652</v>
      </c>
      <c r="E15" s="6">
        <f t="shared" si="1"/>
        <v>0.005069747912228045</v>
      </c>
      <c r="F15" s="5">
        <v>516</v>
      </c>
      <c r="G15" s="6">
        <f t="shared" si="2"/>
        <v>0.004294846184578506</v>
      </c>
      <c r="H15" s="5">
        <v>1744</v>
      </c>
      <c r="I15" s="6">
        <f t="shared" si="3"/>
        <v>0.005086134741741593</v>
      </c>
      <c r="J15" s="5">
        <v>779</v>
      </c>
      <c r="K15" s="6">
        <f t="shared" si="4"/>
        <v>0.003535990849091718</v>
      </c>
      <c r="L15" s="5">
        <v>5269</v>
      </c>
      <c r="M15" s="6">
        <f t="shared" si="5"/>
        <v>0.0037975431647105967</v>
      </c>
      <c r="N15" s="5">
        <v>265</v>
      </c>
      <c r="O15" s="6">
        <f t="shared" si="6"/>
        <v>0.00261581134571155</v>
      </c>
      <c r="P15" s="5">
        <v>453</v>
      </c>
      <c r="Q15" s="6">
        <f t="shared" si="7"/>
        <v>0.004029137871227687</v>
      </c>
      <c r="R15" s="5">
        <f t="shared" si="8"/>
        <v>10696</v>
      </c>
      <c r="S15" s="6">
        <f t="shared" si="9"/>
        <v>0.003982725635035474</v>
      </c>
    </row>
    <row r="16" spans="1:19" ht="12">
      <c r="A16" s="4" t="s">
        <v>20</v>
      </c>
      <c r="B16" s="5">
        <v>1778</v>
      </c>
      <c r="C16" s="6">
        <f t="shared" si="0"/>
        <v>0.006526327380843137</v>
      </c>
      <c r="D16" s="5">
        <v>798</v>
      </c>
      <c r="E16" s="6">
        <f t="shared" si="1"/>
        <v>0.0062049982115919946</v>
      </c>
      <c r="F16" s="5">
        <v>758</v>
      </c>
      <c r="G16" s="6">
        <f t="shared" si="2"/>
        <v>0.006309095751764549</v>
      </c>
      <c r="H16" s="5">
        <v>1660</v>
      </c>
      <c r="I16" s="6">
        <f t="shared" si="3"/>
        <v>0.0048411603619788095</v>
      </c>
      <c r="J16" s="5">
        <v>1440</v>
      </c>
      <c r="K16" s="6">
        <f t="shared" si="4"/>
        <v>0.006536363058654781</v>
      </c>
      <c r="L16" s="5">
        <v>7388</v>
      </c>
      <c r="M16" s="6">
        <f t="shared" si="5"/>
        <v>0.005324776788931845</v>
      </c>
      <c r="N16" s="5">
        <v>672</v>
      </c>
      <c r="O16" s="6">
        <f t="shared" si="6"/>
        <v>0.006633302733276082</v>
      </c>
      <c r="P16" s="5">
        <v>935</v>
      </c>
      <c r="Q16" s="6">
        <f t="shared" si="7"/>
        <v>0.008316211720966638</v>
      </c>
      <c r="R16" s="5">
        <f t="shared" si="8"/>
        <v>15429</v>
      </c>
      <c r="S16" s="6">
        <f t="shared" si="9"/>
        <v>0.005745089175669627</v>
      </c>
    </row>
    <row r="17" spans="1:19" ht="12">
      <c r="A17" s="4" t="s">
        <v>21</v>
      </c>
      <c r="B17" s="5">
        <v>75828</v>
      </c>
      <c r="C17" s="6">
        <f t="shared" si="0"/>
        <v>0.27833428157175105</v>
      </c>
      <c r="D17" s="5">
        <v>35335</v>
      </c>
      <c r="E17" s="6">
        <f t="shared" si="1"/>
        <v>0.27475389950702145</v>
      </c>
      <c r="F17" s="5">
        <v>33866</v>
      </c>
      <c r="G17" s="6">
        <f t="shared" si="2"/>
        <v>0.28187841257158075</v>
      </c>
      <c r="H17" s="5">
        <v>88347</v>
      </c>
      <c r="I17" s="6">
        <f t="shared" si="3"/>
        <v>0.2576518039155072</v>
      </c>
      <c r="J17" s="5">
        <v>63323</v>
      </c>
      <c r="K17" s="6">
        <f t="shared" si="4"/>
        <v>0.287432026363331</v>
      </c>
      <c r="L17" s="5">
        <v>286671</v>
      </c>
      <c r="M17" s="6">
        <f t="shared" si="5"/>
        <v>0.20661330358146734</v>
      </c>
      <c r="N17" s="5">
        <v>30441</v>
      </c>
      <c r="O17" s="6">
        <f t="shared" si="6"/>
        <v>0.30048269122568033</v>
      </c>
      <c r="P17" s="5">
        <v>33209</v>
      </c>
      <c r="Q17" s="6">
        <f t="shared" si="7"/>
        <v>0.29537227277174444</v>
      </c>
      <c r="R17" s="5">
        <f t="shared" si="8"/>
        <v>647020</v>
      </c>
      <c r="S17" s="6">
        <f t="shared" si="9"/>
        <v>0.24092213354344172</v>
      </c>
    </row>
    <row r="18" spans="1:19" s="20" customFormat="1" ht="24">
      <c r="A18" s="4" t="s">
        <v>22</v>
      </c>
      <c r="B18" s="18">
        <v>1562</v>
      </c>
      <c r="C18" s="19">
        <f t="shared" si="0"/>
        <v>0.0057334777102795165</v>
      </c>
      <c r="D18" s="18">
        <v>805</v>
      </c>
      <c r="E18" s="19">
        <f t="shared" si="1"/>
        <v>0.006259428020465608</v>
      </c>
      <c r="F18" s="18">
        <v>630</v>
      </c>
      <c r="G18" s="19">
        <f t="shared" si="2"/>
        <v>0.005243707550938874</v>
      </c>
      <c r="H18" s="18">
        <v>1641</v>
      </c>
      <c r="I18" s="19">
        <f t="shared" si="3"/>
        <v>0.004785749490365799</v>
      </c>
      <c r="J18" s="18">
        <v>1283</v>
      </c>
      <c r="K18" s="19">
        <f t="shared" si="4"/>
        <v>0.005823717919620891</v>
      </c>
      <c r="L18" s="18">
        <v>8093</v>
      </c>
      <c r="M18" s="19">
        <f t="shared" si="5"/>
        <v>0.005832893686088985</v>
      </c>
      <c r="N18" s="18">
        <v>489</v>
      </c>
      <c r="O18" s="19">
        <f t="shared" si="6"/>
        <v>0.004826912256803578</v>
      </c>
      <c r="P18" s="18">
        <v>706</v>
      </c>
      <c r="Q18" s="19">
        <f t="shared" si="7"/>
        <v>0.006279406925136306</v>
      </c>
      <c r="R18" s="18">
        <f t="shared" si="8"/>
        <v>15209</v>
      </c>
      <c r="S18" s="19">
        <f t="shared" si="9"/>
        <v>0.005663170735158427</v>
      </c>
    </row>
    <row r="19" spans="1:19" s="20" customFormat="1" ht="12">
      <c r="A19" s="4" t="s">
        <v>23</v>
      </c>
      <c r="B19" s="18">
        <v>797</v>
      </c>
      <c r="C19" s="19">
        <f t="shared" si="0"/>
        <v>0.0029254684603666928</v>
      </c>
      <c r="D19" s="18">
        <v>454</v>
      </c>
      <c r="E19" s="19">
        <f t="shared" si="1"/>
        <v>0.003530161889802964</v>
      </c>
      <c r="F19" s="18">
        <v>445</v>
      </c>
      <c r="G19" s="19">
        <f t="shared" si="2"/>
        <v>0.003703888666933014</v>
      </c>
      <c r="H19" s="18">
        <v>1033</v>
      </c>
      <c r="I19" s="19">
        <f t="shared" si="3"/>
        <v>0.0030126015987494642</v>
      </c>
      <c r="J19" s="18">
        <v>907</v>
      </c>
      <c r="K19" s="19">
        <f t="shared" si="4"/>
        <v>0.004117000898749921</v>
      </c>
      <c r="L19" s="18">
        <v>4974</v>
      </c>
      <c r="M19" s="19">
        <f t="shared" si="5"/>
        <v>0.0035849268744108007</v>
      </c>
      <c r="N19" s="18">
        <v>308</v>
      </c>
      <c r="O19" s="19">
        <f t="shared" si="6"/>
        <v>0.0030402637527515374</v>
      </c>
      <c r="P19" s="18">
        <v>386</v>
      </c>
      <c r="Q19" s="19">
        <f t="shared" si="7"/>
        <v>0.003433216817425799</v>
      </c>
      <c r="R19" s="18">
        <f t="shared" si="8"/>
        <v>9304</v>
      </c>
      <c r="S19" s="19">
        <f t="shared" si="9"/>
        <v>0.00346440532052824</v>
      </c>
    </row>
    <row r="20" spans="1:19" ht="12">
      <c r="A20" s="4" t="s">
        <v>24</v>
      </c>
      <c r="B20" s="5">
        <v>18337</v>
      </c>
      <c r="C20" s="6">
        <f t="shared" si="0"/>
        <v>0.06730779819039404</v>
      </c>
      <c r="D20" s="5">
        <v>9648</v>
      </c>
      <c r="E20" s="6">
        <f t="shared" si="1"/>
        <v>0.07501982800180396</v>
      </c>
      <c r="F20" s="5">
        <v>9717</v>
      </c>
      <c r="G20" s="6">
        <f t="shared" si="2"/>
        <v>0.08087794646424291</v>
      </c>
      <c r="H20" s="5">
        <v>37070</v>
      </c>
      <c r="I20" s="6">
        <f t="shared" si="3"/>
        <v>0.10810952687864728</v>
      </c>
      <c r="J20" s="5">
        <v>18481</v>
      </c>
      <c r="K20" s="6">
        <f t="shared" si="4"/>
        <v>0.08388786506041597</v>
      </c>
      <c r="L20" s="5">
        <v>62093</v>
      </c>
      <c r="M20" s="6">
        <f t="shared" si="5"/>
        <v>0.04475248580876354</v>
      </c>
      <c r="N20" s="5">
        <v>9608</v>
      </c>
      <c r="O20" s="6">
        <f t="shared" si="6"/>
        <v>0.0948404355079116</v>
      </c>
      <c r="P20" s="5">
        <v>8939</v>
      </c>
      <c r="Q20" s="6">
        <f t="shared" si="7"/>
        <v>0.07950654179007569</v>
      </c>
      <c r="R20" s="5">
        <f t="shared" si="8"/>
        <v>173893</v>
      </c>
      <c r="S20" s="6">
        <f t="shared" si="9"/>
        <v>0.06475019716279205</v>
      </c>
    </row>
    <row r="21" spans="1:19" s="17" customFormat="1" ht="12">
      <c r="A21" s="7" t="s">
        <v>30</v>
      </c>
      <c r="B21" s="15">
        <f>SUM(B13:B20)</f>
        <v>143112</v>
      </c>
      <c r="C21" s="16">
        <f>B21/B22</f>
        <v>0.5253069539523189</v>
      </c>
      <c r="D21" s="15">
        <f>SUM(D13:D20)</f>
        <v>72778</v>
      </c>
      <c r="E21" s="16">
        <f>D21/D22</f>
        <v>0.5658989471719826</v>
      </c>
      <c r="F21" s="15">
        <f>SUM(F13:F20)</f>
        <v>65956</v>
      </c>
      <c r="G21" s="16">
        <f>F21/F22</f>
        <v>0.5489745638567053</v>
      </c>
      <c r="H21" s="15">
        <f>SUM(H13:H20)</f>
        <v>204379</v>
      </c>
      <c r="I21" s="16">
        <f>H21/H22</f>
        <v>0.5960430804944983</v>
      </c>
      <c r="J21" s="15">
        <f>SUM(J13:J20)</f>
        <v>123941</v>
      </c>
      <c r="K21" s="16">
        <f>J21/J22</f>
        <v>0.5625856762866195</v>
      </c>
      <c r="L21" s="15">
        <f>SUM(L13:L20)</f>
        <v>624845</v>
      </c>
      <c r="M21" s="16">
        <f>L21/L22</f>
        <v>0.4503465285165293</v>
      </c>
      <c r="N21" s="15">
        <f>SUM(N13:N20)</f>
        <v>58382</v>
      </c>
      <c r="O21" s="16">
        <f>N21/N22</f>
        <v>0.5762879169257801</v>
      </c>
      <c r="P21" s="15">
        <f>SUM(P13:P20)</f>
        <v>63012</v>
      </c>
      <c r="Q21" s="16">
        <f>P21/P22</f>
        <v>0.5604504095845452</v>
      </c>
      <c r="R21" s="15">
        <f>SUM(R13:R20)</f>
        <v>1356405</v>
      </c>
      <c r="S21" s="16">
        <f t="shared" si="9"/>
        <v>0.50506628318907</v>
      </c>
    </row>
    <row r="22" spans="1:19" s="10" customFormat="1" ht="12">
      <c r="A22" s="8" t="s">
        <v>31</v>
      </c>
      <c r="B22" s="11">
        <f>SUM(B21+B12)</f>
        <v>272435</v>
      </c>
      <c r="C22" s="12">
        <f>SUM(C21+C12)</f>
        <v>1</v>
      </c>
      <c r="D22" s="11">
        <f aca="true" t="shared" si="10" ref="D22:S22">SUM(D12+D21)</f>
        <v>128606</v>
      </c>
      <c r="E22" s="12">
        <f t="shared" si="10"/>
        <v>1</v>
      </c>
      <c r="F22" s="11">
        <f t="shared" si="10"/>
        <v>120144</v>
      </c>
      <c r="G22" s="12">
        <f t="shared" si="10"/>
        <v>1</v>
      </c>
      <c r="H22" s="11">
        <f t="shared" si="10"/>
        <v>342893</v>
      </c>
      <c r="I22" s="12">
        <f t="shared" si="10"/>
        <v>1</v>
      </c>
      <c r="J22" s="11">
        <f t="shared" si="10"/>
        <v>220306</v>
      </c>
      <c r="K22" s="12">
        <f t="shared" si="10"/>
        <v>1</v>
      </c>
      <c r="L22" s="11">
        <f t="shared" si="10"/>
        <v>1387476</v>
      </c>
      <c r="M22" s="12">
        <f t="shared" si="10"/>
        <v>1</v>
      </c>
      <c r="N22" s="11">
        <f t="shared" si="10"/>
        <v>101307</v>
      </c>
      <c r="O22" s="12">
        <f t="shared" si="10"/>
        <v>1</v>
      </c>
      <c r="P22" s="11">
        <f t="shared" si="10"/>
        <v>112431</v>
      </c>
      <c r="Q22" s="12">
        <f t="shared" si="10"/>
        <v>1</v>
      </c>
      <c r="R22" s="11">
        <f t="shared" si="10"/>
        <v>2685598</v>
      </c>
      <c r="S22" s="12">
        <f t="shared" si="10"/>
        <v>1</v>
      </c>
    </row>
    <row r="23" ht="12">
      <c r="C23" s="9"/>
    </row>
  </sheetData>
  <mergeCells count="9">
    <mergeCell ref="R1:S1"/>
    <mergeCell ref="J1:K1"/>
    <mergeCell ref="L1:M1"/>
    <mergeCell ref="N1:O1"/>
    <mergeCell ref="P1:Q1"/>
    <mergeCell ref="B1:C1"/>
    <mergeCell ref="D1:E1"/>
    <mergeCell ref="F1:G1"/>
    <mergeCell ref="H1:I1"/>
  </mergeCells>
  <printOptions/>
  <pageMargins left="0.75" right="0.75" top="1" bottom="1" header="0.5" footer="0.5"/>
  <pageSetup fitToHeight="1" fitToWidth="1" orientation="landscape" paperSize="9" scale="72" r:id="rId1"/>
  <headerFooter alignWithMargins="0">
    <oddHeader>&amp;CElezioni politiche 9 - 10 aprile 2006. Senato della Repubblica_Piemonte. Risultati per provincia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2006-04-11T12:37:44Z</cp:lastPrinted>
  <dcterms:created xsi:type="dcterms:W3CDTF">2006-04-10T10:48:02Z</dcterms:created>
  <dcterms:modified xsi:type="dcterms:W3CDTF">2006-04-11T12:38:23Z</dcterms:modified>
  <cp:category/>
  <cp:version/>
  <cp:contentType/>
  <cp:contentStatus/>
</cp:coreProperties>
</file>